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Web\"/>
    </mc:Choice>
  </mc:AlternateContent>
  <bookViews>
    <workbookView xWindow="0" yWindow="0" windowWidth="19965" windowHeight="10065" activeTab="1"/>
  </bookViews>
  <sheets>
    <sheet name="T1_Argentina" sheetId="6" r:id="rId1"/>
    <sheet name="T2_Santa Fe" sheetId="1" r:id="rId2"/>
    <sheet name="Participación Santa Fe (%)" sheetId="9" r:id="rId3"/>
  </sheets>
  <calcPr calcId="152511"/>
</workbook>
</file>

<file path=xl/calcChain.xml><?xml version="1.0" encoding="utf-8"?>
<calcChain xmlns="http://schemas.openxmlformats.org/spreadsheetml/2006/main">
  <c r="BL18" i="6" l="1"/>
  <c r="BL26" i="6"/>
  <c r="BL41" i="6"/>
  <c r="BL49" i="6"/>
  <c r="AK31" i="6"/>
  <c r="AK32" i="6"/>
  <c r="AK33" i="6"/>
  <c r="AK34" i="6"/>
  <c r="AK35" i="6"/>
  <c r="AK36" i="6"/>
  <c r="AK38" i="6"/>
  <c r="AK39" i="6"/>
  <c r="AK40" i="6"/>
  <c r="AK42" i="6"/>
  <c r="AK43" i="6"/>
  <c r="AK44" i="6"/>
  <c r="AK45" i="6"/>
  <c r="AK46" i="6"/>
  <c r="AK47" i="6"/>
  <c r="AK48" i="6"/>
  <c r="AK26" i="6"/>
  <c r="AK18" i="6"/>
  <c r="AK26" i="1"/>
  <c r="AK27" i="1" s="1"/>
  <c r="AK18" i="1"/>
  <c r="AK46" i="1"/>
  <c r="AK31" i="1"/>
  <c r="AK32" i="1"/>
  <c r="AK33" i="1"/>
  <c r="AK35" i="1"/>
  <c r="AK36" i="1"/>
  <c r="AK40" i="1"/>
  <c r="AK42" i="1"/>
  <c r="AK43" i="1"/>
  <c r="AK45" i="1"/>
  <c r="BK41" i="1"/>
  <c r="BK49" i="1"/>
  <c r="BK26" i="1"/>
  <c r="BK27" i="1" s="1"/>
  <c r="BK18" i="1"/>
  <c r="BL27" i="6" l="1"/>
  <c r="AK27" i="6"/>
  <c r="BL50" i="6"/>
  <c r="BK50" i="1"/>
  <c r="BI8" i="9"/>
  <c r="BI9" i="9"/>
  <c r="BI10" i="9"/>
  <c r="BI12" i="9"/>
  <c r="BI13" i="9"/>
  <c r="BI15" i="9"/>
  <c r="BI16" i="9"/>
  <c r="BI17" i="9"/>
  <c r="BI19" i="9"/>
  <c r="BI20" i="9"/>
  <c r="BI21" i="9"/>
  <c r="BI22" i="9"/>
  <c r="BI23" i="9"/>
  <c r="BI24" i="9"/>
  <c r="BI25" i="9"/>
  <c r="BI31" i="9"/>
  <c r="BI32" i="9"/>
  <c r="BI33" i="9"/>
  <c r="BI35" i="9"/>
  <c r="BI36" i="9"/>
  <c r="BI38" i="9"/>
  <c r="BI39" i="9"/>
  <c r="BI40" i="9"/>
  <c r="BI42" i="9"/>
  <c r="BI43" i="9"/>
  <c r="BI44" i="9"/>
  <c r="BI45" i="9"/>
  <c r="BI46" i="9"/>
  <c r="BI47" i="9"/>
  <c r="BI48" i="9"/>
  <c r="AJ8" i="9"/>
  <c r="AJ9" i="9"/>
  <c r="AJ10" i="9"/>
  <c r="AJ12" i="9"/>
  <c r="AJ13" i="9"/>
  <c r="AJ15" i="9"/>
  <c r="AJ16" i="9"/>
  <c r="AJ17" i="9"/>
  <c r="AJ19" i="9"/>
  <c r="AJ20" i="9"/>
  <c r="AJ21" i="9"/>
  <c r="AJ22" i="9"/>
  <c r="AJ23" i="9"/>
  <c r="AJ24" i="9"/>
  <c r="AJ25" i="9"/>
  <c r="BJ26" i="1"/>
  <c r="BJ18" i="1"/>
  <c r="BJ49" i="1"/>
  <c r="BJ41" i="1"/>
  <c r="AJ31" i="1"/>
  <c r="AJ32" i="1"/>
  <c r="AJ33" i="1"/>
  <c r="AJ35" i="1"/>
  <c r="AJ36" i="1"/>
  <c r="AJ40" i="1"/>
  <c r="AJ42" i="1"/>
  <c r="AJ43" i="1"/>
  <c r="AJ45" i="1"/>
  <c r="AJ48" i="1"/>
  <c r="AJ26" i="1"/>
  <c r="AJ18" i="1"/>
  <c r="AI34" i="6"/>
  <c r="AJ34" i="6"/>
  <c r="AJ26" i="6"/>
  <c r="AJ18" i="6"/>
  <c r="AJ31" i="6"/>
  <c r="AJ32" i="6"/>
  <c r="AJ33" i="6"/>
  <c r="AJ35" i="6"/>
  <c r="AJ36" i="6"/>
  <c r="AJ38" i="6"/>
  <c r="AJ39" i="6"/>
  <c r="AJ40" i="6"/>
  <c r="AJ42" i="6"/>
  <c r="AJ43" i="6"/>
  <c r="AJ44" i="6"/>
  <c r="AJ45" i="6"/>
  <c r="AJ46" i="6"/>
  <c r="AJ47" i="6"/>
  <c r="AJ48" i="6"/>
  <c r="BK49" i="6"/>
  <c r="BK41" i="6"/>
  <c r="BK26" i="6"/>
  <c r="BK18" i="6"/>
  <c r="AJ27" i="1" l="1"/>
  <c r="BK27" i="6"/>
  <c r="AJ27" i="6"/>
  <c r="BJ50" i="1"/>
  <c r="BJ27" i="1"/>
  <c r="BK50" i="6"/>
  <c r="BH48" i="9" l="1"/>
  <c r="BH47" i="9"/>
  <c r="BH46" i="9"/>
  <c r="BH45" i="9"/>
  <c r="BH44" i="9"/>
  <c r="BH43" i="9"/>
  <c r="BH42" i="9"/>
  <c r="BH40" i="9"/>
  <c r="BH39" i="9"/>
  <c r="BH38" i="9"/>
  <c r="BH36" i="9"/>
  <c r="BH35" i="9"/>
  <c r="BH33" i="9"/>
  <c r="BH32" i="9"/>
  <c r="BH31" i="9"/>
  <c r="BH25" i="9"/>
  <c r="BH24" i="9"/>
  <c r="BH23" i="9"/>
  <c r="BH22" i="9"/>
  <c r="BH21" i="9"/>
  <c r="BH20" i="9"/>
  <c r="BH19" i="9"/>
  <c r="BH17" i="9"/>
  <c r="BH16" i="9"/>
  <c r="BH15" i="9"/>
  <c r="BH13" i="9"/>
  <c r="BH12" i="9"/>
  <c r="BH10" i="9"/>
  <c r="BH9" i="9"/>
  <c r="BH8" i="9"/>
  <c r="AI25" i="9"/>
  <c r="AI24" i="9"/>
  <c r="AI23" i="9"/>
  <c r="AI22" i="9"/>
  <c r="AI21" i="9"/>
  <c r="AI20" i="9"/>
  <c r="AI19" i="9"/>
  <c r="AI17" i="9"/>
  <c r="AI16" i="9"/>
  <c r="AI15" i="9"/>
  <c r="AI13" i="9"/>
  <c r="AI12" i="9"/>
  <c r="AI10" i="9"/>
  <c r="AI9" i="9"/>
  <c r="AI8" i="9"/>
  <c r="AI26" i="1"/>
  <c r="AI18" i="1"/>
  <c r="AI31" i="1"/>
  <c r="AI32" i="1"/>
  <c r="AI33" i="1"/>
  <c r="AI35" i="1"/>
  <c r="AI36" i="1"/>
  <c r="AI40" i="1"/>
  <c r="AI42" i="1"/>
  <c r="AI43" i="1"/>
  <c r="AI45" i="1"/>
  <c r="AI46" i="1"/>
  <c r="AI48" i="1"/>
  <c r="BI49" i="1"/>
  <c r="BI41" i="1"/>
  <c r="BI50" i="1" s="1"/>
  <c r="BI26" i="1"/>
  <c r="BI18" i="1"/>
  <c r="AI31" i="6"/>
  <c r="AI32" i="6"/>
  <c r="AI33" i="6"/>
  <c r="AI35" i="6"/>
  <c r="AI36" i="6"/>
  <c r="AI38" i="6"/>
  <c r="AI39" i="6"/>
  <c r="AI40" i="6"/>
  <c r="AI42" i="6"/>
  <c r="AI43" i="6"/>
  <c r="AI44" i="6"/>
  <c r="AI45" i="6"/>
  <c r="AI46" i="6"/>
  <c r="AI47" i="6"/>
  <c r="AI48" i="6"/>
  <c r="BJ49" i="6"/>
  <c r="BJ41" i="6"/>
  <c r="BJ50" i="6" s="1"/>
  <c r="BJ26" i="6"/>
  <c r="BJ18" i="6"/>
  <c r="BJ27" i="6" s="1"/>
  <c r="AI26" i="6"/>
  <c r="AI18" i="6"/>
  <c r="AI27" i="6" s="1"/>
  <c r="BI27" i="1" l="1"/>
  <c r="AI27" i="1"/>
  <c r="BF18" i="1"/>
  <c r="BF26" i="1"/>
  <c r="BF27" i="1" l="1"/>
  <c r="BG43" i="9"/>
  <c r="BG44" i="9"/>
  <c r="BG45" i="9"/>
  <c r="BG46" i="9"/>
  <c r="BG47" i="9"/>
  <c r="BG48" i="9"/>
  <c r="BG42" i="9"/>
  <c r="BG32" i="9"/>
  <c r="BG33" i="9"/>
  <c r="BG34" i="9"/>
  <c r="BG35" i="9"/>
  <c r="BG36" i="9"/>
  <c r="BG38" i="9"/>
  <c r="BG39" i="9"/>
  <c r="BG40" i="9"/>
  <c r="BG11" i="9"/>
  <c r="BG10" i="9"/>
  <c r="BG9" i="9"/>
  <c r="BG19" i="9"/>
  <c r="BG22" i="9"/>
  <c r="BG25" i="9"/>
  <c r="AH25" i="9"/>
  <c r="AH22" i="9"/>
  <c r="AH19" i="9"/>
  <c r="AH9" i="9"/>
  <c r="AH10" i="9"/>
  <c r="AH11" i="9"/>
  <c r="AH12" i="9"/>
  <c r="AH13" i="9"/>
  <c r="AH15" i="9"/>
  <c r="AH16" i="9"/>
  <c r="AH17" i="9"/>
  <c r="AH48" i="1"/>
  <c r="AH45" i="1"/>
  <c r="AH42" i="1"/>
  <c r="AH32" i="1"/>
  <c r="AH33" i="1"/>
  <c r="AH45" i="6"/>
  <c r="AH46" i="6"/>
  <c r="AH47" i="6"/>
  <c r="AH48" i="6"/>
  <c r="AH42" i="6"/>
  <c r="AH32" i="6"/>
  <c r="AH33" i="6"/>
  <c r="AH34" i="6"/>
  <c r="AH35" i="6"/>
  <c r="AH36" i="6"/>
  <c r="AH38" i="6"/>
  <c r="AH39" i="6"/>
  <c r="AH40" i="6"/>
  <c r="BF31" i="9" l="1"/>
  <c r="BG31" i="9"/>
  <c r="BF32" i="9"/>
  <c r="BF33" i="9"/>
  <c r="BF34" i="9"/>
  <c r="BF35" i="9"/>
  <c r="BF36" i="9"/>
  <c r="BF38" i="9"/>
  <c r="BF39" i="9"/>
  <c r="BF40" i="9"/>
  <c r="BF42" i="9"/>
  <c r="BF43" i="9"/>
  <c r="BF44" i="9"/>
  <c r="BF45" i="9"/>
  <c r="BF46" i="9"/>
  <c r="BF47" i="9"/>
  <c r="BF48" i="9"/>
  <c r="BF8" i="9"/>
  <c r="BG8" i="9"/>
  <c r="BF9" i="9"/>
  <c r="BF10" i="9"/>
  <c r="BF11" i="9"/>
  <c r="BF12" i="9"/>
  <c r="BG12" i="9"/>
  <c r="BF13" i="9"/>
  <c r="BG13" i="9"/>
  <c r="BF15" i="9"/>
  <c r="BG15" i="9"/>
  <c r="BF16" i="9"/>
  <c r="BG16" i="9"/>
  <c r="BF17" i="9"/>
  <c r="BG17" i="9"/>
  <c r="BF19" i="9"/>
  <c r="BF20" i="9"/>
  <c r="BG20" i="9"/>
  <c r="BF21" i="9"/>
  <c r="BG21" i="9"/>
  <c r="BF22" i="9"/>
  <c r="BF23" i="9"/>
  <c r="BG23" i="9"/>
  <c r="BF24" i="9"/>
  <c r="BG24" i="9"/>
  <c r="BF25" i="9"/>
  <c r="AG8" i="9"/>
  <c r="AH8" i="9"/>
  <c r="AG9" i="9"/>
  <c r="AG10" i="9"/>
  <c r="AG11" i="9"/>
  <c r="AG12" i="9"/>
  <c r="AG13" i="9"/>
  <c r="AG15" i="9"/>
  <c r="AG16" i="9"/>
  <c r="AG17" i="9"/>
  <c r="AG19" i="9"/>
  <c r="AG20" i="9"/>
  <c r="AH20" i="9"/>
  <c r="AG21" i="9"/>
  <c r="AH21" i="9"/>
  <c r="AG22" i="9"/>
  <c r="AG23" i="9"/>
  <c r="AH23" i="9"/>
  <c r="AG24" i="9"/>
  <c r="AH24" i="9"/>
  <c r="AG25" i="9"/>
  <c r="AG31" i="1"/>
  <c r="AH31" i="1"/>
  <c r="AG32" i="1"/>
  <c r="AG33" i="1"/>
  <c r="AG35" i="1"/>
  <c r="AH35" i="1"/>
  <c r="AG36" i="1"/>
  <c r="AH36" i="1"/>
  <c r="AG40" i="1"/>
  <c r="AH40" i="1"/>
  <c r="AG42" i="1"/>
  <c r="AG43" i="1"/>
  <c r="AH43" i="1"/>
  <c r="AG45" i="1"/>
  <c r="AG46" i="1"/>
  <c r="AH46" i="1"/>
  <c r="AG48" i="1"/>
  <c r="BH49" i="1"/>
  <c r="BG49" i="1"/>
  <c r="BH41" i="1"/>
  <c r="BG41" i="1"/>
  <c r="BH26" i="1"/>
  <c r="BG26" i="1"/>
  <c r="BH18" i="1"/>
  <c r="BG18" i="1"/>
  <c r="AG26" i="1"/>
  <c r="AH26" i="1"/>
  <c r="AG18" i="1"/>
  <c r="AH18" i="1"/>
  <c r="AG31" i="6"/>
  <c r="AH31" i="6"/>
  <c r="AG32" i="6"/>
  <c r="AG33" i="6"/>
  <c r="AG34" i="6"/>
  <c r="AG35" i="6"/>
  <c r="AG36" i="6"/>
  <c r="AG38" i="6"/>
  <c r="AG39" i="6"/>
  <c r="AG40" i="6"/>
  <c r="AG42" i="6"/>
  <c r="AG43" i="6"/>
  <c r="AH43" i="6"/>
  <c r="AG44" i="6"/>
  <c r="AH44" i="6"/>
  <c r="AG45" i="6"/>
  <c r="AG46" i="6"/>
  <c r="AG47" i="6"/>
  <c r="AG48" i="6"/>
  <c r="BI49" i="6"/>
  <c r="BH49" i="6"/>
  <c r="BI41" i="6"/>
  <c r="BH41" i="6"/>
  <c r="BI26" i="6"/>
  <c r="BH26" i="6"/>
  <c r="BI18" i="6"/>
  <c r="BH18" i="6"/>
  <c r="AG26" i="6"/>
  <c r="AH26" i="6"/>
  <c r="AG18" i="6"/>
  <c r="AH18" i="6"/>
  <c r="BH50" i="1" l="1"/>
  <c r="BG50" i="1"/>
  <c r="BH27" i="1"/>
  <c r="BG27" i="1"/>
  <c r="AH27" i="1"/>
  <c r="AG27" i="1"/>
  <c r="BI50" i="6"/>
  <c r="BH50" i="6"/>
  <c r="BI27" i="6"/>
  <c r="AH27" i="6"/>
  <c r="AG27" i="6"/>
  <c r="BH27" i="6"/>
  <c r="BG41" i="6"/>
  <c r="BG50" i="6" s="1"/>
  <c r="BG18" i="6"/>
  <c r="BF49" i="1"/>
  <c r="BF41" i="1"/>
  <c r="BF50" i="1"/>
  <c r="AF48" i="1"/>
  <c r="BE23" i="9"/>
  <c r="AF46" i="1"/>
  <c r="AF45" i="1"/>
  <c r="BE20" i="9"/>
  <c r="AF42" i="1"/>
  <c r="BE17" i="9"/>
  <c r="AF35" i="1"/>
  <c r="AF33" i="1"/>
  <c r="AF32" i="1"/>
  <c r="AF31" i="1"/>
  <c r="AF36" i="1"/>
  <c r="AF43" i="1"/>
  <c r="AF26" i="1"/>
  <c r="AF18" i="1"/>
  <c r="AF27" i="1" s="1"/>
  <c r="BG26" i="6"/>
  <c r="BG27" i="6"/>
  <c r="BG49" i="6"/>
  <c r="AF31" i="6"/>
  <c r="AF32" i="6"/>
  <c r="AF33" i="6"/>
  <c r="AF34" i="6"/>
  <c r="AF35" i="6"/>
  <c r="AF36" i="6"/>
  <c r="AF37" i="6"/>
  <c r="AF38" i="6"/>
  <c r="AF39" i="6"/>
  <c r="AF40" i="6"/>
  <c r="AF42" i="6"/>
  <c r="AF43" i="6"/>
  <c r="AF44" i="6"/>
  <c r="AF45" i="6"/>
  <c r="AF46" i="6"/>
  <c r="AF47" i="6"/>
  <c r="AF48" i="6"/>
  <c r="AE31" i="6"/>
  <c r="AF26" i="6"/>
  <c r="AF18" i="6"/>
  <c r="BE31" i="9"/>
  <c r="BE32" i="9"/>
  <c r="BE33" i="9"/>
  <c r="BE34" i="9"/>
  <c r="BE35" i="9"/>
  <c r="BE36" i="9"/>
  <c r="BE37" i="9"/>
  <c r="BE38" i="9"/>
  <c r="BE39" i="9"/>
  <c r="BE40" i="9"/>
  <c r="BE42" i="9"/>
  <c r="BE43" i="9"/>
  <c r="BE44" i="9"/>
  <c r="BE45" i="9"/>
  <c r="BE46" i="9"/>
  <c r="BE47" i="9"/>
  <c r="BE48" i="9"/>
  <c r="BE11" i="9"/>
  <c r="BE12" i="9"/>
  <c r="BE13" i="9"/>
  <c r="BE14" i="9"/>
  <c r="BE15" i="9"/>
  <c r="BE16" i="9"/>
  <c r="BE21" i="9"/>
  <c r="BE22" i="9"/>
  <c r="BE24" i="9"/>
  <c r="AF8" i="9"/>
  <c r="AF9" i="9"/>
  <c r="AF10" i="9"/>
  <c r="AF11" i="9"/>
  <c r="AF12" i="9"/>
  <c r="AF13" i="9"/>
  <c r="AF14" i="9"/>
  <c r="AF15" i="9"/>
  <c r="AF16" i="9"/>
  <c r="AF17" i="9"/>
  <c r="AF19" i="9"/>
  <c r="AF20" i="9"/>
  <c r="AF21" i="9"/>
  <c r="AF22" i="9"/>
  <c r="AF23" i="9"/>
  <c r="AF24" i="9"/>
  <c r="AF25" i="9"/>
  <c r="BF41" i="6"/>
  <c r="BD23" i="9"/>
  <c r="BD25" i="9"/>
  <c r="BD48" i="9"/>
  <c r="AE48" i="6"/>
  <c r="BD19" i="9"/>
  <c r="BD20" i="9"/>
  <c r="BD21" i="9"/>
  <c r="BD22" i="9"/>
  <c r="BD24" i="9"/>
  <c r="BD8" i="9"/>
  <c r="BD9" i="9"/>
  <c r="BD10" i="9"/>
  <c r="BD11" i="9"/>
  <c r="BD12" i="9"/>
  <c r="BD13" i="9"/>
  <c r="BD14" i="9"/>
  <c r="BD15" i="9"/>
  <c r="BD16" i="9"/>
  <c r="BD17" i="9"/>
  <c r="BD42" i="9"/>
  <c r="BD43" i="9"/>
  <c r="BD44" i="9"/>
  <c r="BD45" i="9"/>
  <c r="BD46" i="9"/>
  <c r="BD47" i="9"/>
  <c r="BD31" i="9"/>
  <c r="BD32" i="9"/>
  <c r="BD33" i="9"/>
  <c r="BD34" i="9"/>
  <c r="BD35" i="9"/>
  <c r="BD36" i="9"/>
  <c r="BD37" i="9"/>
  <c r="BD38" i="9"/>
  <c r="BD39" i="9"/>
  <c r="BD40" i="9"/>
  <c r="AE19" i="9"/>
  <c r="AE20" i="9"/>
  <c r="AE21" i="9"/>
  <c r="AE22" i="9"/>
  <c r="AE23" i="9"/>
  <c r="AE24" i="9"/>
  <c r="AE25" i="9"/>
  <c r="AE8" i="9"/>
  <c r="AE9" i="9"/>
  <c r="AE10" i="9"/>
  <c r="AE11" i="9"/>
  <c r="AE12" i="9"/>
  <c r="AE13" i="9"/>
  <c r="AE14" i="9"/>
  <c r="AE15" i="9"/>
  <c r="AE16" i="9"/>
  <c r="AE17" i="9"/>
  <c r="BF49" i="6"/>
  <c r="BF50" i="6" s="1"/>
  <c r="BF26" i="6"/>
  <c r="BF27" i="6" s="1"/>
  <c r="BF18" i="6"/>
  <c r="AE26" i="6"/>
  <c r="AE18" i="6"/>
  <c r="AE42" i="6"/>
  <c r="AE43" i="6"/>
  <c r="AE44" i="6"/>
  <c r="AE45" i="6"/>
  <c r="AE46" i="6"/>
  <c r="AE47" i="6"/>
  <c r="AE32" i="6"/>
  <c r="AE33" i="6"/>
  <c r="AE34" i="6"/>
  <c r="AE35" i="6"/>
  <c r="AE36" i="6"/>
  <c r="AE37" i="6"/>
  <c r="AE38" i="6"/>
  <c r="AE39" i="6"/>
  <c r="AE40" i="6"/>
  <c r="BE49" i="1"/>
  <c r="BE50" i="1" s="1"/>
  <c r="BE41" i="1"/>
  <c r="BE26" i="1"/>
  <c r="BE27" i="1" s="1"/>
  <c r="BE18" i="1"/>
  <c r="AE26" i="1"/>
  <c r="AE18" i="1"/>
  <c r="AE27" i="1" s="1"/>
  <c r="AE43" i="1"/>
  <c r="AE45" i="1"/>
  <c r="AE46" i="1"/>
  <c r="AE48" i="1"/>
  <c r="AE42" i="1"/>
  <c r="AE32" i="1"/>
  <c r="AE33" i="1"/>
  <c r="AE35" i="1"/>
  <c r="AE36" i="1"/>
  <c r="AE40" i="1"/>
  <c r="AE31" i="1"/>
  <c r="AD35" i="1"/>
  <c r="BC31" i="9"/>
  <c r="AD39" i="6"/>
  <c r="BE41" i="6"/>
  <c r="BE18" i="6"/>
  <c r="AD18" i="6"/>
  <c r="AD18" i="1"/>
  <c r="BD18" i="1"/>
  <c r="BD27" i="1" s="1"/>
  <c r="BD41" i="1"/>
  <c r="BE49" i="6"/>
  <c r="BE50" i="6" s="1"/>
  <c r="BE26" i="6"/>
  <c r="AD26" i="6"/>
  <c r="AD37" i="1"/>
  <c r="AD40" i="1"/>
  <c r="AD36" i="1"/>
  <c r="AD42" i="6"/>
  <c r="AD43" i="6"/>
  <c r="AD44" i="6"/>
  <c r="AD45" i="6"/>
  <c r="AD46" i="6"/>
  <c r="AD47" i="6"/>
  <c r="AD48" i="6"/>
  <c r="AD32" i="6"/>
  <c r="AD33" i="6"/>
  <c r="AD34" i="6"/>
  <c r="AD35" i="6"/>
  <c r="AD36" i="6"/>
  <c r="AD37" i="6"/>
  <c r="AD38" i="6"/>
  <c r="AD40" i="6"/>
  <c r="AD31" i="6"/>
  <c r="AC48" i="6"/>
  <c r="BE27" i="6"/>
  <c r="AD27" i="6"/>
  <c r="AD25" i="9"/>
  <c r="AD24" i="9"/>
  <c r="AD23" i="9"/>
  <c r="AD22" i="9"/>
  <c r="AD21" i="9"/>
  <c r="AD20" i="9"/>
  <c r="AD19" i="9"/>
  <c r="AD17" i="9"/>
  <c r="AD16" i="9"/>
  <c r="AD15" i="9"/>
  <c r="AD14" i="9"/>
  <c r="AD13" i="9"/>
  <c r="AD12" i="9"/>
  <c r="AD11" i="9"/>
  <c r="AD10" i="9"/>
  <c r="AD9" i="9"/>
  <c r="AD8" i="9"/>
  <c r="BC48" i="9"/>
  <c r="BC47" i="9"/>
  <c r="BC46" i="9"/>
  <c r="BC45" i="9"/>
  <c r="BC44" i="9"/>
  <c r="BC43" i="9"/>
  <c r="BC42" i="9"/>
  <c r="BC40" i="9"/>
  <c r="BC39" i="9"/>
  <c r="BC38" i="9"/>
  <c r="BC37" i="9"/>
  <c r="BC36" i="9"/>
  <c r="BC35" i="9"/>
  <c r="BC34" i="9"/>
  <c r="BC33" i="9"/>
  <c r="BC32" i="9"/>
  <c r="BC25" i="9"/>
  <c r="BC24" i="9"/>
  <c r="BC23" i="9"/>
  <c r="BC22" i="9"/>
  <c r="BC21" i="9"/>
  <c r="BC20" i="9"/>
  <c r="BC19" i="9"/>
  <c r="BC17" i="9"/>
  <c r="BC16" i="9"/>
  <c r="BC15" i="9"/>
  <c r="BC14" i="9"/>
  <c r="BC13" i="9"/>
  <c r="BC12" i="9"/>
  <c r="BC11" i="9"/>
  <c r="BC10" i="9"/>
  <c r="BC9" i="9"/>
  <c r="BC8" i="9"/>
  <c r="BD49" i="1"/>
  <c r="BD50" i="1" s="1"/>
  <c r="BD26" i="1"/>
  <c r="AD48" i="1"/>
  <c r="AD46" i="1"/>
  <c r="AD45" i="1"/>
  <c r="AD43" i="1"/>
  <c r="AD42" i="1"/>
  <c r="AD33" i="1"/>
  <c r="AD32" i="1"/>
  <c r="AD31" i="1"/>
  <c r="AD26" i="1"/>
  <c r="BB31" i="9"/>
  <c r="BB32" i="9"/>
  <c r="BB33" i="9"/>
  <c r="BB34" i="9"/>
  <c r="BB35" i="9"/>
  <c r="BB36" i="9"/>
  <c r="BB37" i="9"/>
  <c r="BB38" i="9"/>
  <c r="BB39" i="9"/>
  <c r="BB40" i="9"/>
  <c r="BB42" i="9"/>
  <c r="BB43" i="9"/>
  <c r="BB44" i="9"/>
  <c r="BB45" i="9"/>
  <c r="BB46" i="9"/>
  <c r="BB47" i="9"/>
  <c r="BB48" i="9"/>
  <c r="BB8" i="9"/>
  <c r="BB9" i="9"/>
  <c r="BB10" i="9"/>
  <c r="BB11" i="9"/>
  <c r="BB12" i="9"/>
  <c r="BB13" i="9"/>
  <c r="BB14" i="9"/>
  <c r="BB15" i="9"/>
  <c r="BB16" i="9"/>
  <c r="BB17" i="9"/>
  <c r="BB19" i="9"/>
  <c r="BB20" i="9"/>
  <c r="BB21" i="9"/>
  <c r="BB22" i="9"/>
  <c r="BB23" i="9"/>
  <c r="BB24" i="9"/>
  <c r="BB25" i="9"/>
  <c r="AC8" i="9"/>
  <c r="AC9" i="9"/>
  <c r="AC10" i="9"/>
  <c r="AC11" i="9"/>
  <c r="AC12" i="9"/>
  <c r="AC13" i="9"/>
  <c r="AC14" i="9"/>
  <c r="AC15" i="9"/>
  <c r="AC16" i="9"/>
  <c r="AC17" i="9"/>
  <c r="AC19" i="9"/>
  <c r="AC20" i="9"/>
  <c r="AC21" i="9"/>
  <c r="AC22" i="9"/>
  <c r="AC23" i="9"/>
  <c r="AC24" i="9"/>
  <c r="AC25" i="9"/>
  <c r="BC49" i="1"/>
  <c r="BC50" i="1" s="1"/>
  <c r="BC26" i="1"/>
  <c r="AC26" i="1"/>
  <c r="AC48" i="1"/>
  <c r="AB47" i="1"/>
  <c r="AC47" i="1"/>
  <c r="AC46" i="1"/>
  <c r="AC43" i="1"/>
  <c r="AC45" i="1"/>
  <c r="AC42" i="1"/>
  <c r="AC40" i="1"/>
  <c r="BC41" i="1"/>
  <c r="BC18" i="1"/>
  <c r="AC18" i="1"/>
  <c r="AC27" i="1" s="1"/>
  <c r="AC36" i="1"/>
  <c r="AC35" i="1"/>
  <c r="AC33" i="1"/>
  <c r="AC31" i="1"/>
  <c r="AC32" i="1"/>
  <c r="BD49" i="6"/>
  <c r="BD26" i="6"/>
  <c r="BD27" i="6"/>
  <c r="AC26" i="6"/>
  <c r="AC47" i="6"/>
  <c r="AC46" i="6"/>
  <c r="AC45" i="6"/>
  <c r="AC44" i="6"/>
  <c r="AC43" i="6"/>
  <c r="AC42" i="6"/>
  <c r="AC40" i="6"/>
  <c r="BD41" i="6"/>
  <c r="BD50" i="6"/>
  <c r="BD18" i="6"/>
  <c r="AC18" i="6"/>
  <c r="AC27" i="6" s="1"/>
  <c r="AC39" i="6"/>
  <c r="AC38" i="6"/>
  <c r="AC37" i="6"/>
  <c r="AC36" i="6"/>
  <c r="AC35" i="6"/>
  <c r="AC34" i="6"/>
  <c r="AC33" i="6"/>
  <c r="AC32" i="6"/>
  <c r="AC31" i="6"/>
  <c r="AB31" i="6"/>
  <c r="BA8" i="9"/>
  <c r="BA9" i="9"/>
  <c r="BA10" i="9"/>
  <c r="BA11" i="9"/>
  <c r="BA12" i="9"/>
  <c r="BA13" i="9"/>
  <c r="BA14" i="9"/>
  <c r="BA15" i="9"/>
  <c r="BA16" i="9"/>
  <c r="BA17" i="9"/>
  <c r="BA19" i="9"/>
  <c r="BA20" i="9"/>
  <c r="BA21" i="9"/>
  <c r="BA22" i="9"/>
  <c r="BA23" i="9"/>
  <c r="BA24" i="9"/>
  <c r="BA25" i="9"/>
  <c r="BA31" i="9"/>
  <c r="BA32" i="9"/>
  <c r="BA33" i="9"/>
  <c r="BA34" i="9"/>
  <c r="BA35" i="9"/>
  <c r="BA36" i="9"/>
  <c r="BA37" i="9"/>
  <c r="BA38" i="9"/>
  <c r="BA39" i="9"/>
  <c r="BA40" i="9"/>
  <c r="BA42" i="9"/>
  <c r="BA43" i="9"/>
  <c r="BA44" i="9"/>
  <c r="BA45" i="9"/>
  <c r="BA46" i="9"/>
  <c r="BA47" i="9"/>
  <c r="BA48" i="9"/>
  <c r="AB8" i="9"/>
  <c r="AB9" i="9"/>
  <c r="AB10" i="9"/>
  <c r="AB11" i="9"/>
  <c r="AB12" i="9"/>
  <c r="AB13" i="9"/>
  <c r="AB14" i="9"/>
  <c r="AB15" i="9"/>
  <c r="AB16" i="9"/>
  <c r="AB17" i="9"/>
  <c r="AB19" i="9"/>
  <c r="AB20" i="9"/>
  <c r="AB21" i="9"/>
  <c r="AB22" i="9"/>
  <c r="AB23" i="9"/>
  <c r="AB24" i="9"/>
  <c r="AB25" i="9"/>
  <c r="BB18" i="1"/>
  <c r="BB26" i="1"/>
  <c r="BB41" i="1"/>
  <c r="BB49" i="1"/>
  <c r="AB31" i="1"/>
  <c r="AB32" i="1"/>
  <c r="AB33" i="1"/>
  <c r="AB35" i="1"/>
  <c r="AB36" i="1"/>
  <c r="AB40" i="1"/>
  <c r="AB42" i="1"/>
  <c r="AB43" i="1"/>
  <c r="AB44" i="1"/>
  <c r="AB45" i="1"/>
  <c r="AB46" i="1"/>
  <c r="AB48" i="1"/>
  <c r="AB18" i="1"/>
  <c r="AB26" i="1"/>
  <c r="AB42" i="6"/>
  <c r="AB43" i="6"/>
  <c r="AB44" i="6"/>
  <c r="AB45" i="6"/>
  <c r="AB46" i="6"/>
  <c r="AB47" i="6"/>
  <c r="AB48" i="6"/>
  <c r="AB32" i="6"/>
  <c r="AB33" i="6"/>
  <c r="AB34" i="6"/>
  <c r="AB35" i="6"/>
  <c r="AB36" i="6"/>
  <c r="AB37" i="6"/>
  <c r="AB38" i="6"/>
  <c r="AB39" i="6"/>
  <c r="AB40" i="6"/>
  <c r="BC49" i="6"/>
  <c r="BC50" i="6" s="1"/>
  <c r="BC41" i="6"/>
  <c r="BC26" i="6"/>
  <c r="BC18" i="6"/>
  <c r="BC27" i="6" s="1"/>
  <c r="AB26" i="6"/>
  <c r="AB18" i="6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C18" i="9"/>
  <c r="D18" i="9"/>
  <c r="E18" i="9"/>
  <c r="F18" i="9"/>
  <c r="G18" i="9"/>
  <c r="H18" i="9"/>
  <c r="I18" i="9"/>
  <c r="J18" i="9"/>
  <c r="K18" i="9"/>
  <c r="L18" i="9"/>
  <c r="C26" i="9"/>
  <c r="D26" i="9"/>
  <c r="D27" i="9"/>
  <c r="E26" i="9"/>
  <c r="E27" i="9"/>
  <c r="F26" i="9"/>
  <c r="G26" i="9"/>
  <c r="H26" i="9"/>
  <c r="H27" i="9"/>
  <c r="I26" i="9"/>
  <c r="I27" i="9"/>
  <c r="J26" i="9"/>
  <c r="K26" i="9"/>
  <c r="L26" i="9"/>
  <c r="L27" i="9"/>
  <c r="C27" i="9"/>
  <c r="F27" i="9"/>
  <c r="G27" i="9"/>
  <c r="J27" i="9"/>
  <c r="K27" i="9"/>
  <c r="C31" i="9"/>
  <c r="D31" i="9"/>
  <c r="E31" i="9"/>
  <c r="F31" i="9"/>
  <c r="G31" i="9"/>
  <c r="H31" i="9"/>
  <c r="J31" i="9"/>
  <c r="K31" i="9"/>
  <c r="L31" i="9"/>
  <c r="C32" i="9"/>
  <c r="D32" i="9"/>
  <c r="E32" i="9"/>
  <c r="F32" i="9"/>
  <c r="G32" i="9"/>
  <c r="H32" i="9"/>
  <c r="J32" i="9"/>
  <c r="K32" i="9"/>
  <c r="L32" i="9"/>
  <c r="C33" i="9"/>
  <c r="D33" i="9"/>
  <c r="E33" i="9"/>
  <c r="F33" i="9"/>
  <c r="G33" i="9"/>
  <c r="H33" i="9"/>
  <c r="J33" i="9"/>
  <c r="K33" i="9"/>
  <c r="L33" i="9"/>
  <c r="C34" i="9"/>
  <c r="D34" i="9"/>
  <c r="E34" i="9"/>
  <c r="F34" i="9"/>
  <c r="G34" i="9"/>
  <c r="H34" i="9"/>
  <c r="J34" i="9"/>
  <c r="K34" i="9"/>
  <c r="L34" i="9"/>
  <c r="C35" i="9"/>
  <c r="D35" i="9"/>
  <c r="J35" i="9"/>
  <c r="K35" i="9"/>
  <c r="L35" i="9"/>
  <c r="J36" i="9"/>
  <c r="K36" i="9"/>
  <c r="L36" i="9"/>
  <c r="C37" i="9"/>
  <c r="D37" i="9"/>
  <c r="E37" i="9"/>
  <c r="F37" i="9"/>
  <c r="G37" i="9"/>
  <c r="H37" i="9"/>
  <c r="I37" i="9"/>
  <c r="J37" i="9"/>
  <c r="K37" i="9"/>
  <c r="L37" i="9"/>
  <c r="J38" i="9"/>
  <c r="K38" i="9"/>
  <c r="L38" i="9"/>
  <c r="C39" i="9"/>
  <c r="D39" i="9"/>
  <c r="E39" i="9"/>
  <c r="F39" i="9"/>
  <c r="G39" i="9"/>
  <c r="H39" i="9"/>
  <c r="J39" i="9"/>
  <c r="K39" i="9"/>
  <c r="L39" i="9"/>
  <c r="C40" i="9"/>
  <c r="D40" i="9"/>
  <c r="E40" i="9"/>
  <c r="F40" i="9"/>
  <c r="G40" i="9"/>
  <c r="H40" i="9"/>
  <c r="J40" i="9"/>
  <c r="K40" i="9"/>
  <c r="L40" i="9"/>
  <c r="C41" i="9"/>
  <c r="D41" i="9"/>
  <c r="E41" i="9"/>
  <c r="F41" i="9"/>
  <c r="G41" i="9"/>
  <c r="H41" i="9"/>
  <c r="I41" i="9"/>
  <c r="J41" i="9"/>
  <c r="K41" i="9"/>
  <c r="L41" i="9"/>
  <c r="C42" i="9"/>
  <c r="D42" i="9"/>
  <c r="E42" i="9"/>
  <c r="F42" i="9"/>
  <c r="G42" i="9"/>
  <c r="H42" i="9"/>
  <c r="J42" i="9"/>
  <c r="K42" i="9"/>
  <c r="L42" i="9"/>
  <c r="J43" i="9"/>
  <c r="K43" i="9"/>
  <c r="L43" i="9"/>
  <c r="C44" i="9"/>
  <c r="D44" i="9"/>
  <c r="E44" i="9"/>
  <c r="F44" i="9"/>
  <c r="G44" i="9"/>
  <c r="H44" i="9"/>
  <c r="J44" i="9"/>
  <c r="K44" i="9"/>
  <c r="L44" i="9"/>
  <c r="C45" i="9"/>
  <c r="D45" i="9"/>
  <c r="E45" i="9"/>
  <c r="F45" i="9"/>
  <c r="G45" i="9"/>
  <c r="H45" i="9"/>
  <c r="J45" i="9"/>
  <c r="K45" i="9"/>
  <c r="L45" i="9"/>
  <c r="J46" i="9"/>
  <c r="K46" i="9"/>
  <c r="L46" i="9"/>
  <c r="J47" i="9"/>
  <c r="K47" i="9"/>
  <c r="L47" i="9"/>
  <c r="K48" i="9"/>
  <c r="L48" i="9"/>
  <c r="C49" i="9"/>
  <c r="D49" i="9"/>
  <c r="E49" i="9"/>
  <c r="F49" i="9"/>
  <c r="G49" i="9"/>
  <c r="H49" i="9"/>
  <c r="I49" i="9"/>
  <c r="J49" i="9"/>
  <c r="K49" i="9"/>
  <c r="L49" i="9"/>
  <c r="C50" i="9"/>
  <c r="D50" i="9"/>
  <c r="E50" i="9"/>
  <c r="F50" i="9"/>
  <c r="G50" i="9"/>
  <c r="H50" i="9"/>
  <c r="I50" i="9"/>
  <c r="J50" i="9"/>
  <c r="K50" i="9"/>
  <c r="L50" i="9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BA49" i="1"/>
  <c r="BA41" i="1"/>
  <c r="AZ49" i="1"/>
  <c r="AY49" i="1"/>
  <c r="AY50" i="1" s="1"/>
  <c r="AX49" i="1"/>
  <c r="AW49" i="1"/>
  <c r="AV49" i="1"/>
  <c r="AU49" i="1"/>
  <c r="AT49" i="1"/>
  <c r="AS49" i="1"/>
  <c r="AR49" i="1"/>
  <c r="AQ49" i="1"/>
  <c r="AP49" i="1"/>
  <c r="AO49" i="1"/>
  <c r="AN49" i="1"/>
  <c r="AM49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M26" i="1"/>
  <c r="BB49" i="6"/>
  <c r="BB50" i="6" s="1"/>
  <c r="BB41" i="6"/>
  <c r="BA49" i="6"/>
  <c r="BA50" i="6" s="1"/>
  <c r="BA41" i="6"/>
  <c r="AZ49" i="6"/>
  <c r="AZ50" i="6" s="1"/>
  <c r="AZ41" i="6"/>
  <c r="AY49" i="6"/>
  <c r="AY50" i="6" s="1"/>
  <c r="AY41" i="6"/>
  <c r="AX49" i="6"/>
  <c r="AX41" i="6"/>
  <c r="AX50" i="6"/>
  <c r="AW49" i="6"/>
  <c r="AV49" i="6"/>
  <c r="AU49" i="6"/>
  <c r="AT49" i="6"/>
  <c r="AS49" i="6"/>
  <c r="AR49" i="6"/>
  <c r="AQ49" i="6"/>
  <c r="AQ50" i="6"/>
  <c r="AP49" i="6"/>
  <c r="AO49" i="6"/>
  <c r="AN49" i="6"/>
  <c r="BB26" i="6"/>
  <c r="BB27" i="6" s="1"/>
  <c r="BB18" i="6"/>
  <c r="BA26" i="6"/>
  <c r="BA27" i="6"/>
  <c r="BA18" i="6"/>
  <c r="AZ26" i="6"/>
  <c r="AZ18" i="6"/>
  <c r="AZ27" i="6"/>
  <c r="AY26" i="6"/>
  <c r="AY27" i="6"/>
  <c r="AY18" i="6"/>
  <c r="AX26" i="6"/>
  <c r="AX27" i="6" s="1"/>
  <c r="AW26" i="6"/>
  <c r="AW27" i="6" s="1"/>
  <c r="AV26" i="6"/>
  <c r="AV27" i="6" s="1"/>
  <c r="AU26" i="6"/>
  <c r="AU27" i="6" s="1"/>
  <c r="AT26" i="6"/>
  <c r="AS26" i="6"/>
  <c r="AR26" i="6"/>
  <c r="AQ26" i="6"/>
  <c r="AP26" i="6"/>
  <c r="AP27" i="6" s="1"/>
  <c r="AO26" i="6"/>
  <c r="AO27" i="6" s="1"/>
  <c r="AN26" i="6"/>
  <c r="AN27" i="6" s="1"/>
  <c r="W18" i="6"/>
  <c r="W27" i="6" s="1"/>
  <c r="X26" i="6"/>
  <c r="X18" i="6"/>
  <c r="Y26" i="6"/>
  <c r="Y18" i="6"/>
  <c r="Z26" i="6"/>
  <c r="Z18" i="6"/>
  <c r="AA26" i="6"/>
  <c r="AA18" i="6"/>
  <c r="N26" i="6"/>
  <c r="N27" i="6" s="1"/>
  <c r="O26" i="6"/>
  <c r="P26" i="6"/>
  <c r="Q26" i="6"/>
  <c r="R26" i="6"/>
  <c r="S26" i="6"/>
  <c r="T26" i="6"/>
  <c r="U26" i="6"/>
  <c r="V26" i="6"/>
  <c r="W26" i="6"/>
  <c r="M26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AA46" i="1"/>
  <c r="Z46" i="1"/>
  <c r="Y46" i="1"/>
  <c r="X46" i="1"/>
  <c r="W46" i="1"/>
  <c r="T46" i="1"/>
  <c r="Q46" i="1"/>
  <c r="P46" i="1"/>
  <c r="O46" i="1"/>
  <c r="N46" i="1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AA45" i="1"/>
  <c r="Z45" i="1"/>
  <c r="Y45" i="1"/>
  <c r="X45" i="1"/>
  <c r="W45" i="1"/>
  <c r="V45" i="1"/>
  <c r="U45" i="1"/>
  <c r="T45" i="1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A44" i="1"/>
  <c r="Z44" i="1"/>
  <c r="X44" i="1"/>
  <c r="W44" i="1"/>
  <c r="V44" i="1"/>
  <c r="U44" i="1"/>
  <c r="T44" i="1"/>
  <c r="S44" i="1"/>
  <c r="R44" i="1"/>
  <c r="Q44" i="1"/>
  <c r="P44" i="1"/>
  <c r="O44" i="1"/>
  <c r="N44" i="1"/>
  <c r="M44" i="1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AZ41" i="1"/>
  <c r="AY41" i="1"/>
  <c r="AX41" i="1"/>
  <c r="AW41" i="1"/>
  <c r="AV41" i="1"/>
  <c r="AU41" i="1"/>
  <c r="AT41" i="1"/>
  <c r="AS41" i="1"/>
  <c r="AR41" i="1"/>
  <c r="AR50" i="1" s="1"/>
  <c r="AQ41" i="1"/>
  <c r="AP41" i="1"/>
  <c r="AO41" i="1"/>
  <c r="AO50" i="1" s="1"/>
  <c r="AN41" i="1"/>
  <c r="AN50" i="1" s="1"/>
  <c r="AM41" i="1"/>
  <c r="BA18" i="1"/>
  <c r="AZ18" i="1"/>
  <c r="AZ27" i="1" s="1"/>
  <c r="AY18" i="1"/>
  <c r="AX18" i="1"/>
  <c r="AW18" i="1"/>
  <c r="AV18" i="1"/>
  <c r="AV27" i="1" s="1"/>
  <c r="AU18" i="1"/>
  <c r="AT18" i="1"/>
  <c r="AS18" i="1"/>
  <c r="AR18" i="1"/>
  <c r="AQ18" i="1"/>
  <c r="AP18" i="1"/>
  <c r="AO18" i="1"/>
  <c r="AN18" i="1"/>
  <c r="AM18" i="1"/>
  <c r="AA18" i="1"/>
  <c r="Z18" i="1"/>
  <c r="Y18" i="1"/>
  <c r="X18" i="1"/>
  <c r="W18" i="1"/>
  <c r="W27" i="1" s="1"/>
  <c r="V18" i="1"/>
  <c r="U18" i="1"/>
  <c r="T18" i="1"/>
  <c r="S18" i="1"/>
  <c r="R18" i="1"/>
  <c r="Q18" i="1"/>
  <c r="P18" i="1"/>
  <c r="O18" i="1"/>
  <c r="N18" i="1"/>
  <c r="M18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AN18" i="6"/>
  <c r="AO41" i="6"/>
  <c r="AN41" i="6"/>
  <c r="AN50" i="6"/>
  <c r="AW41" i="6"/>
  <c r="AW50" i="6"/>
  <c r="AV41" i="6"/>
  <c r="AV50" i="6"/>
  <c r="AU41" i="6"/>
  <c r="AU50" i="6"/>
  <c r="AT41" i="6"/>
  <c r="AT50" i="6"/>
  <c r="AS41" i="6"/>
  <c r="AS50" i="6"/>
  <c r="AR41" i="6"/>
  <c r="AR50" i="6"/>
  <c r="AQ41" i="6"/>
  <c r="AP41" i="6"/>
  <c r="AP50" i="6" s="1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X18" i="6"/>
  <c r="AW18" i="6"/>
  <c r="AV18" i="6"/>
  <c r="AU18" i="6"/>
  <c r="AT18" i="6"/>
  <c r="AT27" i="6"/>
  <c r="AS18" i="6"/>
  <c r="AS27" i="6"/>
  <c r="AR18" i="6"/>
  <c r="AR27" i="6"/>
  <c r="AQ18" i="6"/>
  <c r="AQ27" i="6"/>
  <c r="AP18" i="6"/>
  <c r="AO18" i="6"/>
  <c r="N18" i="6"/>
  <c r="O18" i="6"/>
  <c r="P18" i="6"/>
  <c r="Q18" i="6"/>
  <c r="R18" i="6"/>
  <c r="S18" i="6"/>
  <c r="T18" i="6"/>
  <c r="U18" i="6"/>
  <c r="V18" i="6"/>
  <c r="M18" i="6"/>
  <c r="M27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M34" i="1"/>
  <c r="N34" i="1"/>
  <c r="O34" i="1"/>
  <c r="P34" i="1"/>
  <c r="Q34" i="1"/>
  <c r="R34" i="1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M33" i="1"/>
  <c r="N33" i="1"/>
  <c r="O33" i="1"/>
  <c r="P33" i="1"/>
  <c r="Q33" i="1"/>
  <c r="R33" i="1"/>
  <c r="S33" i="1"/>
  <c r="T33" i="1"/>
  <c r="U33" i="1"/>
  <c r="V33" i="1"/>
  <c r="W33" i="1"/>
  <c r="X33" i="1"/>
  <c r="Z33" i="1"/>
  <c r="AA33" i="1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M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M31" i="6"/>
  <c r="C18" i="6"/>
  <c r="D18" i="6"/>
  <c r="E18" i="6"/>
  <c r="F18" i="6"/>
  <c r="G18" i="6"/>
  <c r="H18" i="6"/>
  <c r="I18" i="6"/>
  <c r="J18" i="6"/>
  <c r="K18" i="6"/>
  <c r="L18" i="6"/>
  <c r="C26" i="6"/>
  <c r="D26" i="6"/>
  <c r="E26" i="6"/>
  <c r="F26" i="6"/>
  <c r="G26" i="6"/>
  <c r="H26" i="6"/>
  <c r="I26" i="6"/>
  <c r="J26" i="6"/>
  <c r="K26" i="6"/>
  <c r="L26" i="6"/>
  <c r="C31" i="6"/>
  <c r="D31" i="6"/>
  <c r="E31" i="6"/>
  <c r="F31" i="6"/>
  <c r="G31" i="6"/>
  <c r="H31" i="6"/>
  <c r="J31" i="6"/>
  <c r="K31" i="6"/>
  <c r="L31" i="6"/>
  <c r="C32" i="6"/>
  <c r="D32" i="6"/>
  <c r="E32" i="6"/>
  <c r="F32" i="6"/>
  <c r="G32" i="6"/>
  <c r="H32" i="6"/>
  <c r="J32" i="6"/>
  <c r="K32" i="6"/>
  <c r="L32" i="6"/>
  <c r="C33" i="6"/>
  <c r="D33" i="6"/>
  <c r="E33" i="6"/>
  <c r="F33" i="6"/>
  <c r="G33" i="6"/>
  <c r="H33" i="6"/>
  <c r="J33" i="6"/>
  <c r="K33" i="6"/>
  <c r="L33" i="6"/>
  <c r="C34" i="6"/>
  <c r="D34" i="6"/>
  <c r="E34" i="6"/>
  <c r="F34" i="6"/>
  <c r="G34" i="6"/>
  <c r="H34" i="6"/>
  <c r="J34" i="6"/>
  <c r="K34" i="6"/>
  <c r="L34" i="6"/>
  <c r="C35" i="6"/>
  <c r="D35" i="6"/>
  <c r="J35" i="6"/>
  <c r="K35" i="6"/>
  <c r="L35" i="6"/>
  <c r="J36" i="6"/>
  <c r="K36" i="6"/>
  <c r="L36" i="6"/>
  <c r="C37" i="6"/>
  <c r="D37" i="6"/>
  <c r="E37" i="6"/>
  <c r="F37" i="6"/>
  <c r="G37" i="6"/>
  <c r="H37" i="6"/>
  <c r="I37" i="6"/>
  <c r="J37" i="6"/>
  <c r="K37" i="6"/>
  <c r="L37" i="6"/>
  <c r="J38" i="6"/>
  <c r="K38" i="6"/>
  <c r="L38" i="6"/>
  <c r="C39" i="6"/>
  <c r="D39" i="6"/>
  <c r="E39" i="6"/>
  <c r="F39" i="6"/>
  <c r="G39" i="6"/>
  <c r="H39" i="6"/>
  <c r="J39" i="6"/>
  <c r="K39" i="6"/>
  <c r="L39" i="6"/>
  <c r="C40" i="6"/>
  <c r="D40" i="6"/>
  <c r="E40" i="6"/>
  <c r="F40" i="6"/>
  <c r="G40" i="6"/>
  <c r="H40" i="6"/>
  <c r="J40" i="6"/>
  <c r="K40" i="6"/>
  <c r="L40" i="6"/>
  <c r="C41" i="6"/>
  <c r="D41" i="6"/>
  <c r="E41" i="6"/>
  <c r="F41" i="6"/>
  <c r="G41" i="6"/>
  <c r="H41" i="6"/>
  <c r="I41" i="6"/>
  <c r="J41" i="6"/>
  <c r="K41" i="6"/>
  <c r="L41" i="6"/>
  <c r="C42" i="6"/>
  <c r="D42" i="6"/>
  <c r="E42" i="6"/>
  <c r="F42" i="6"/>
  <c r="G42" i="6"/>
  <c r="H42" i="6"/>
  <c r="J42" i="6"/>
  <c r="K42" i="6"/>
  <c r="L42" i="6"/>
  <c r="J43" i="6"/>
  <c r="K43" i="6"/>
  <c r="L43" i="6"/>
  <c r="C44" i="6"/>
  <c r="D44" i="6"/>
  <c r="E44" i="6"/>
  <c r="F44" i="6"/>
  <c r="G44" i="6"/>
  <c r="H44" i="6"/>
  <c r="J44" i="6"/>
  <c r="K44" i="6"/>
  <c r="L44" i="6"/>
  <c r="C45" i="6"/>
  <c r="D45" i="6"/>
  <c r="E45" i="6"/>
  <c r="F45" i="6"/>
  <c r="G45" i="6"/>
  <c r="H45" i="6"/>
  <c r="J45" i="6"/>
  <c r="K45" i="6"/>
  <c r="L45" i="6"/>
  <c r="J46" i="6"/>
  <c r="K46" i="6"/>
  <c r="L46" i="6"/>
  <c r="J47" i="6"/>
  <c r="K47" i="6"/>
  <c r="L47" i="6"/>
  <c r="K48" i="6"/>
  <c r="L48" i="6"/>
  <c r="C49" i="6"/>
  <c r="D49" i="6"/>
  <c r="E49" i="6"/>
  <c r="F49" i="6"/>
  <c r="G49" i="6"/>
  <c r="H49" i="6"/>
  <c r="I49" i="6"/>
  <c r="J49" i="6"/>
  <c r="K49" i="6"/>
  <c r="L49" i="6"/>
  <c r="C50" i="6"/>
  <c r="D50" i="6"/>
  <c r="E50" i="6"/>
  <c r="F50" i="6"/>
  <c r="G50" i="6"/>
  <c r="H50" i="6"/>
  <c r="I50" i="6"/>
  <c r="J50" i="6"/>
  <c r="K50" i="6"/>
  <c r="L50" i="6"/>
  <c r="C18" i="1"/>
  <c r="D18" i="1"/>
  <c r="E18" i="1"/>
  <c r="F18" i="1"/>
  <c r="G18" i="1"/>
  <c r="H18" i="1"/>
  <c r="I18" i="1"/>
  <c r="J18" i="1"/>
  <c r="K18" i="1"/>
  <c r="L18" i="1"/>
  <c r="C26" i="1"/>
  <c r="D26" i="1"/>
  <c r="E26" i="1"/>
  <c r="F26" i="1"/>
  <c r="G26" i="1"/>
  <c r="H26" i="1"/>
  <c r="I26" i="1"/>
  <c r="J26" i="1"/>
  <c r="K26" i="1"/>
  <c r="L26" i="1"/>
  <c r="C31" i="1"/>
  <c r="D31" i="1"/>
  <c r="E31" i="1"/>
  <c r="F31" i="1"/>
  <c r="G31" i="1"/>
  <c r="H31" i="1"/>
  <c r="J31" i="1"/>
  <c r="K31" i="1"/>
  <c r="L31" i="1"/>
  <c r="C32" i="1"/>
  <c r="D32" i="1"/>
  <c r="E32" i="1"/>
  <c r="F32" i="1"/>
  <c r="G32" i="1"/>
  <c r="H32" i="1"/>
  <c r="J32" i="1"/>
  <c r="K32" i="1"/>
  <c r="L32" i="1"/>
  <c r="C33" i="1"/>
  <c r="D33" i="1"/>
  <c r="E33" i="1"/>
  <c r="F33" i="1"/>
  <c r="G33" i="1"/>
  <c r="H33" i="1"/>
  <c r="J33" i="1"/>
  <c r="K33" i="1"/>
  <c r="L33" i="1"/>
  <c r="C34" i="1"/>
  <c r="D34" i="1"/>
  <c r="E34" i="1"/>
  <c r="F34" i="1"/>
  <c r="G34" i="1"/>
  <c r="H34" i="1"/>
  <c r="J34" i="1"/>
  <c r="K34" i="1"/>
  <c r="L34" i="1"/>
  <c r="C35" i="1"/>
  <c r="D35" i="1"/>
  <c r="J35" i="1"/>
  <c r="K35" i="1"/>
  <c r="L35" i="1"/>
  <c r="J36" i="1"/>
  <c r="K36" i="1"/>
  <c r="L36" i="1"/>
  <c r="C37" i="1"/>
  <c r="D37" i="1"/>
  <c r="E37" i="1"/>
  <c r="F37" i="1"/>
  <c r="G37" i="1"/>
  <c r="H37" i="1"/>
  <c r="I37" i="1"/>
  <c r="J37" i="1"/>
  <c r="K37" i="1"/>
  <c r="L37" i="1"/>
  <c r="J38" i="1"/>
  <c r="K38" i="1"/>
  <c r="L38" i="1"/>
  <c r="C39" i="1"/>
  <c r="D39" i="1"/>
  <c r="E39" i="1"/>
  <c r="F39" i="1"/>
  <c r="G39" i="1"/>
  <c r="H39" i="1"/>
  <c r="J39" i="1"/>
  <c r="K39" i="1"/>
  <c r="L39" i="1"/>
  <c r="C40" i="1"/>
  <c r="D40" i="1"/>
  <c r="E40" i="1"/>
  <c r="F40" i="1"/>
  <c r="G40" i="1"/>
  <c r="H40" i="1"/>
  <c r="J40" i="1"/>
  <c r="K40" i="1"/>
  <c r="L40" i="1"/>
  <c r="C41" i="1"/>
  <c r="D41" i="1"/>
  <c r="E41" i="1"/>
  <c r="F41" i="1"/>
  <c r="G41" i="1"/>
  <c r="H41" i="1"/>
  <c r="I41" i="1"/>
  <c r="J41" i="1"/>
  <c r="K41" i="1"/>
  <c r="L41" i="1"/>
  <c r="C42" i="1"/>
  <c r="D42" i="1"/>
  <c r="E42" i="1"/>
  <c r="F42" i="1"/>
  <c r="G42" i="1"/>
  <c r="H42" i="1"/>
  <c r="J42" i="1"/>
  <c r="K42" i="1"/>
  <c r="L42" i="1"/>
  <c r="J43" i="1"/>
  <c r="K43" i="1"/>
  <c r="L43" i="1"/>
  <c r="C44" i="1"/>
  <c r="D44" i="1"/>
  <c r="E44" i="1"/>
  <c r="F44" i="1"/>
  <c r="G44" i="1"/>
  <c r="H44" i="1"/>
  <c r="J44" i="1"/>
  <c r="K44" i="1"/>
  <c r="L44" i="1"/>
  <c r="C45" i="1"/>
  <c r="D45" i="1"/>
  <c r="E45" i="1"/>
  <c r="F45" i="1"/>
  <c r="G45" i="1"/>
  <c r="H45" i="1"/>
  <c r="J45" i="1"/>
  <c r="K45" i="1"/>
  <c r="L45" i="1"/>
  <c r="J46" i="1"/>
  <c r="K46" i="1"/>
  <c r="L46" i="1"/>
  <c r="J47" i="1"/>
  <c r="K47" i="1"/>
  <c r="L47" i="1"/>
  <c r="K48" i="1"/>
  <c r="L48" i="1"/>
  <c r="C49" i="1"/>
  <c r="D49" i="1"/>
  <c r="E49" i="1"/>
  <c r="F49" i="1"/>
  <c r="G49" i="1"/>
  <c r="H49" i="1"/>
  <c r="I49" i="1"/>
  <c r="J49" i="1"/>
  <c r="K49" i="1"/>
  <c r="L49" i="1"/>
  <c r="C50" i="1"/>
  <c r="D50" i="1"/>
  <c r="E50" i="1"/>
  <c r="F50" i="1"/>
  <c r="G50" i="1"/>
  <c r="H50" i="1"/>
  <c r="I50" i="1"/>
  <c r="J50" i="1"/>
  <c r="K50" i="1"/>
  <c r="L50" i="1"/>
  <c r="AO50" i="6"/>
  <c r="AB27" i="6"/>
  <c r="AQ27" i="1"/>
  <c r="O27" i="1" l="1"/>
  <c r="AP27" i="1"/>
  <c r="AM27" i="1"/>
  <c r="AU27" i="1"/>
  <c r="AZ50" i="1"/>
  <c r="AT27" i="1"/>
  <c r="AF27" i="6"/>
  <c r="P27" i="6"/>
  <c r="AM50" i="1"/>
  <c r="AP50" i="1"/>
  <c r="AX50" i="1"/>
  <c r="Q27" i="1"/>
  <c r="AU50" i="1"/>
  <c r="BC27" i="1"/>
  <c r="M27" i="1"/>
  <c r="AW27" i="1"/>
  <c r="AS50" i="1"/>
  <c r="AW50" i="1"/>
  <c r="BA27" i="1"/>
  <c r="AX27" i="1"/>
  <c r="AT50" i="1"/>
  <c r="AN27" i="1"/>
  <c r="AR27" i="1"/>
  <c r="AY27" i="1"/>
  <c r="BA50" i="1"/>
  <c r="BB50" i="1"/>
  <c r="AD27" i="1"/>
  <c r="U27" i="1"/>
  <c r="AQ50" i="1"/>
  <c r="AO27" i="1"/>
  <c r="AS27" i="1"/>
  <c r="AV50" i="1"/>
  <c r="BB27" i="1"/>
  <c r="K27" i="1"/>
  <c r="G27" i="1"/>
  <c r="E27" i="1"/>
  <c r="R27" i="1"/>
  <c r="T27" i="1"/>
  <c r="AB27" i="1"/>
  <c r="J27" i="1"/>
  <c r="F27" i="1"/>
  <c r="Z27" i="1"/>
  <c r="AA27" i="1"/>
  <c r="J27" i="6"/>
  <c r="F27" i="6"/>
  <c r="H27" i="6"/>
  <c r="S27" i="1"/>
  <c r="C27" i="1"/>
  <c r="N27" i="1"/>
  <c r="D27" i="1"/>
  <c r="Y27" i="1"/>
  <c r="O27" i="6"/>
  <c r="AF40" i="1"/>
  <c r="BE9" i="9"/>
  <c r="I27" i="1"/>
  <c r="V27" i="1"/>
  <c r="L27" i="1"/>
  <c r="H27" i="1"/>
  <c r="X27" i="1"/>
  <c r="P27" i="1"/>
  <c r="BE25" i="9"/>
  <c r="BE8" i="9"/>
  <c r="BE19" i="9"/>
  <c r="BE10" i="9"/>
  <c r="C27" i="6"/>
  <c r="Y27" i="6"/>
  <c r="AE27" i="6"/>
  <c r="L27" i="6"/>
  <c r="D27" i="6"/>
  <c r="U27" i="6"/>
  <c r="Q27" i="6"/>
  <c r="V27" i="6"/>
  <c r="R27" i="6"/>
  <c r="Z27" i="6"/>
  <c r="X27" i="6"/>
  <c r="T27" i="6"/>
  <c r="AA27" i="6"/>
  <c r="K27" i="6"/>
  <c r="G27" i="6"/>
  <c r="I27" i="6"/>
  <c r="E27" i="6"/>
  <c r="S27" i="6"/>
</calcChain>
</file>

<file path=xl/sharedStrings.xml><?xml version="1.0" encoding="utf-8"?>
<sst xmlns="http://schemas.openxmlformats.org/spreadsheetml/2006/main" count="668" uniqueCount="73">
  <si>
    <t>Area Sembrada (miles de Ha)</t>
  </si>
  <si>
    <t xml:space="preserve"> 86/87</t>
  </si>
  <si>
    <t xml:space="preserve"> 87/88</t>
  </si>
  <si>
    <t xml:space="preserve"> 88/89</t>
  </si>
  <si>
    <t xml:space="preserve">  89/90</t>
  </si>
  <si>
    <t xml:space="preserve">  90/91</t>
  </si>
  <si>
    <t xml:space="preserve"> 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</si>
  <si>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</si>
  <si>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</si>
  <si>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</si>
  <si>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</si>
  <si>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</si>
  <si>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</si>
  <si>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</si>
  <si>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</si>
  <si>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</si>
  <si>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</si>
  <si>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</si>
  <si>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</si>
  <si>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</si>
  <si>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</si>
  <si>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 xml:space="preserve">  86/87</t>
  </si>
  <si>
    <t xml:space="preserve">  87/88</t>
  </si>
  <si>
    <t xml:space="preserve">  88/89</t>
  </si>
  <si>
    <t xml:space="preserve">  91/92</t>
  </si>
  <si>
    <t xml:space="preserve"> 92/93</t>
  </si>
  <si>
    <t>Trigo</t>
  </si>
  <si>
    <t>Sorgo</t>
  </si>
  <si>
    <t>Mijo</t>
  </si>
  <si>
    <t>Avena</t>
  </si>
  <si>
    <t>Cebada C</t>
  </si>
  <si>
    <t>Cebada F</t>
  </si>
  <si>
    <t>Centeno</t>
  </si>
  <si>
    <t>Alpiste</t>
  </si>
  <si>
    <t>Arroz</t>
  </si>
  <si>
    <t>Soja</t>
  </si>
  <si>
    <t>Girasol</t>
  </si>
  <si>
    <t>Lino</t>
  </si>
  <si>
    <t>Mani c/c</t>
  </si>
  <si>
    <t>Colza</t>
  </si>
  <si>
    <t>Algodón</t>
  </si>
  <si>
    <t>TOTAL</t>
  </si>
  <si>
    <t>Rendimiento (Kg/Ha)</t>
  </si>
  <si>
    <t>06/07</t>
  </si>
  <si>
    <t>07/08</t>
  </si>
  <si>
    <t>08/09</t>
  </si>
  <si>
    <t>09/10</t>
  </si>
  <si>
    <t>10/11</t>
  </si>
  <si>
    <t>Campaña</t>
  </si>
  <si>
    <t>Subtotal Cereales</t>
  </si>
  <si>
    <t>Subtotal Oleaginosas</t>
  </si>
  <si>
    <t>Estadísticas agrícolas</t>
  </si>
  <si>
    <t>Fuente: Estimaciones Agrícolas; MINAGRI.</t>
  </si>
  <si>
    <t>Unidad de medida: ver título de cada cuadro.</t>
  </si>
  <si>
    <t>Area cosechada (Ha)</t>
  </si>
  <si>
    <t>Producción (Tn)</t>
  </si>
  <si>
    <t>Rendimiento (tn por ha cosechada)</t>
  </si>
  <si>
    <t>Area sembrada (Ha)</t>
  </si>
  <si>
    <t>-</t>
  </si>
  <si>
    <t>Porcentaje de participación santafesina en el total nacional</t>
  </si>
  <si>
    <t>Unidad de medida: %</t>
  </si>
  <si>
    <t>11/12</t>
  </si>
  <si>
    <t>12/13</t>
  </si>
  <si>
    <t>Maíz</t>
  </si>
  <si>
    <t>Cártamo</t>
  </si>
  <si>
    <t>13/14</t>
  </si>
  <si>
    <t>14/15</t>
  </si>
  <si>
    <t>15/16</t>
  </si>
  <si>
    <t>16/17</t>
  </si>
  <si>
    <t>17/18</t>
  </si>
  <si>
    <t>18/19</t>
  </si>
  <si>
    <t>19/20</t>
  </si>
  <si>
    <t>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</si>
</sst>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3" fontId="1" fillId="0" borderId="1" xfId="0" applyNumberFormat="1" applyFont="1" applyBorder="1"/>
    <xf numFmtId="3" fontId="1" fillId="2" borderId="0" xfId="0" applyNumberFormat="1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0" borderId="1" xfId="0" applyNumberFormat="1" applyFont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16" fontId="1" fillId="2" borderId="0" xfId="0" quotePrefix="1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1" fontId="4" fillId="2" borderId="0" xfId="0" applyNumberFormat="1" applyFont="1" applyFill="1" applyBorder="1"/>
    <xf numFmtId="164" fontId="7" fillId="0" borderId="1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16" fontId="1" fillId="0" borderId="4" xfId="0" quotePrefix="1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" fontId="1" fillId="2" borderId="0" xfId="0" quotePrefix="1" applyNumberFormat="1" applyFont="1" applyFill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1" fontId="4" fillId="2" borderId="0" xfId="0" applyNumberFormat="1" applyFont="1" applyFill="1" applyBorder="1" applyAlignment="1">
      <alignment horizontal="center"/>
    </xf>
    <xf numFmtId="165" fontId="4" fillId="2" borderId="0" xfId="1" applyNumberFormat="1" applyFont="1" applyFill="1" applyBorder="1"/>
    <xf numFmtId="0" fontId="1" fillId="6" borderId="0" xfId="0" applyFont="1" applyFill="1" applyBorder="1" applyAlignment="1">
      <alignment horizontal="center"/>
    </xf>
    <xf numFmtId="16" fontId="1" fillId="6" borderId="0" xfId="0" quotePrefix="1" applyNumberFormat="1" applyFont="1" applyFill="1" applyBorder="1" applyAlignment="1">
      <alignment horizontal="center"/>
    </xf>
    <xf numFmtId="165" fontId="4" fillId="6" borderId="0" xfId="1" applyNumberFormat="1" applyFont="1" applyFill="1" applyBorder="1" applyAlignment="1">
      <alignment horizontal="right"/>
    </xf>
    <xf numFmtId="3" fontId="1" fillId="6" borderId="0" xfId="0" applyNumberFormat="1" applyFont="1" applyFill="1" applyBorder="1" applyAlignment="1">
      <alignment horizontal="right"/>
    </xf>
    <xf numFmtId="164" fontId="7" fillId="6" borderId="0" xfId="0" applyNumberFormat="1" applyFont="1" applyFill="1" applyBorder="1" applyAlignment="1">
      <alignment horizontal="right"/>
    </xf>
    <xf numFmtId="164" fontId="1" fillId="6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42"/>
  </sheetPr>
  <dimension ref="B1:BL61"/>
  <sheetViews>
    <sheetView zoomScale="80" zoomScaleNormal="80" workbookViewId="0">
      <pane xSplit="12" topLeftCell="M1" activePane="topRight" state="frozen"/>
      <selection activeCell="A4" sqref="A4"/>
      <selection pane="topRight" activeCell="M1" sqref="M1"/>
    </sheetView>
  </sheetViews>
  <sheetFormatPr baseColWidth="10" defaultColWidth="8.5703125" defaultRowHeight="15.75" x14ac:dyDescent="0.25"/>
  <cols>
    <col min="1" max="1" width="4" style="3" customWidth="1"/>
    <col min="2" max="2" width="27" style="3" customWidth="1"/>
    <col min="3" max="12" width="8.5703125" style="3" hidden="1" customWidth="1"/>
    <col min="13" max="19" width="13.5703125" style="3" bestFit="1" customWidth="1"/>
    <col min="20" max="22" width="13.5703125" style="8" bestFit="1" customWidth="1"/>
    <col min="23" max="29" width="13.5703125" style="3" bestFit="1" customWidth="1"/>
    <col min="30" max="38" width="13.5703125" style="3" customWidth="1"/>
    <col min="39" max="39" width="4.5703125" style="3" customWidth="1"/>
    <col min="40" max="50" width="13.5703125" style="3" bestFit="1" customWidth="1"/>
    <col min="51" max="51" width="13.5703125" style="2" bestFit="1" customWidth="1"/>
    <col min="52" max="52" width="13.5703125" style="3" bestFit="1" customWidth="1"/>
    <col min="53" max="53" width="13.5703125" style="3" customWidth="1"/>
    <col min="54" max="56" width="15" style="3" bestFit="1" customWidth="1"/>
    <col min="57" max="57" width="15" style="3" customWidth="1"/>
    <col min="58" max="64" width="15.140625" style="3" customWidth="1"/>
    <col min="65" max="16384" width="8.5703125" style="3"/>
  </cols>
  <sheetData>
    <row r="1" spans="2:64" ht="20.25" x14ac:dyDescent="0.3">
      <c r="B1" s="1"/>
      <c r="C1" s="2"/>
      <c r="D1" s="2"/>
      <c r="E1" s="2"/>
      <c r="F1" s="2"/>
      <c r="G1" s="2"/>
      <c r="H1" s="2"/>
      <c r="I1" s="2"/>
      <c r="J1" s="2"/>
      <c r="K1" s="2"/>
      <c r="S1" s="4"/>
      <c r="T1" s="3"/>
      <c r="U1" s="3"/>
      <c r="V1" s="3"/>
      <c r="AX1" s="2"/>
    </row>
    <row r="2" spans="2:64" ht="20.25" x14ac:dyDescent="0.3">
      <c r="B2" s="1" t="s">
        <v>51</v>
      </c>
      <c r="C2" s="2"/>
      <c r="D2" s="2"/>
      <c r="E2" s="2"/>
      <c r="F2" s="2"/>
      <c r="G2" s="2"/>
      <c r="H2" s="2"/>
      <c r="I2" s="2"/>
      <c r="J2" s="2"/>
      <c r="K2" s="2"/>
      <c r="S2" s="4"/>
      <c r="T2" s="3"/>
      <c r="U2" s="3"/>
      <c r="V2" s="3"/>
      <c r="AX2" s="2"/>
    </row>
    <row r="3" spans="2:64" ht="20.25" x14ac:dyDescent="0.3">
      <c r="B3" s="1" t="s">
        <v>52</v>
      </c>
      <c r="C3" s="2"/>
      <c r="D3" s="2"/>
      <c r="E3" s="2"/>
      <c r="F3" s="2"/>
      <c r="G3" s="2"/>
      <c r="H3" s="2"/>
      <c r="I3" s="2"/>
      <c r="J3" s="2"/>
      <c r="K3" s="2"/>
      <c r="S3" s="4"/>
      <c r="T3" s="3"/>
      <c r="U3" s="3"/>
      <c r="V3" s="3"/>
      <c r="AX3" s="2"/>
    </row>
    <row r="4" spans="2:64" ht="20.25" x14ac:dyDescent="0.3">
      <c r="B4" s="1" t="s">
        <v>53</v>
      </c>
      <c r="C4" s="2"/>
      <c r="D4" s="2"/>
      <c r="E4" s="2"/>
      <c r="F4" s="2"/>
      <c r="G4" s="2"/>
      <c r="H4" s="2"/>
      <c r="I4" s="2"/>
      <c r="J4" s="2"/>
      <c r="K4" s="2"/>
      <c r="S4" s="4"/>
      <c r="T4" s="3"/>
      <c r="U4" s="3"/>
      <c r="V4" s="3"/>
      <c r="AX4" s="2"/>
    </row>
    <row r="5" spans="2:64" ht="18.75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Q5" s="4"/>
      <c r="R5" s="4"/>
      <c r="T5" s="4"/>
      <c r="U5" s="4"/>
      <c r="V5" s="4"/>
      <c r="AX5" s="2"/>
    </row>
    <row r="6" spans="2:64" x14ac:dyDescent="0.25">
      <c r="B6" s="2"/>
      <c r="C6" s="10"/>
      <c r="D6" s="11"/>
      <c r="E6" s="12" t="s">
        <v>0</v>
      </c>
      <c r="F6" s="13"/>
      <c r="G6" s="13"/>
      <c r="H6" s="13"/>
      <c r="I6" s="13"/>
      <c r="J6" s="13"/>
      <c r="K6" s="13"/>
      <c r="L6" s="13"/>
      <c r="M6" s="53" t="s">
        <v>57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5"/>
      <c r="AL6" s="45"/>
      <c r="AM6" s="7"/>
      <c r="AN6" s="56" t="s">
        <v>54</v>
      </c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8"/>
    </row>
    <row r="7" spans="2:64" s="8" customFormat="1" x14ac:dyDescent="0.25">
      <c r="B7" s="14" t="s">
        <v>48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  <c r="L7" s="14" t="s">
        <v>10</v>
      </c>
      <c r="M7" s="29" t="s">
        <v>11</v>
      </c>
      <c r="N7" s="29" t="s">
        <v>12</v>
      </c>
      <c r="O7" s="29" t="s">
        <v>13</v>
      </c>
      <c r="P7" s="30" t="s">
        <v>14</v>
      </c>
      <c r="Q7" s="31" t="s">
        <v>15</v>
      </c>
      <c r="R7" s="32" t="s">
        <v>16</v>
      </c>
      <c r="S7" s="32" t="s">
        <v>17</v>
      </c>
      <c r="T7" s="32" t="s">
        <v>18</v>
      </c>
      <c r="U7" s="32" t="s">
        <v>19</v>
      </c>
      <c r="V7" s="32" t="s">
        <v>20</v>
      </c>
      <c r="W7" s="32" t="s">
        <v>43</v>
      </c>
      <c r="X7" s="32" t="s">
        <v>44</v>
      </c>
      <c r="Y7" s="32" t="s">
        <v>45</v>
      </c>
      <c r="Z7" s="32" t="s">
        <v>46</v>
      </c>
      <c r="AA7" s="32" t="s">
        <v>47</v>
      </c>
      <c r="AB7" s="32" t="s">
        <v>61</v>
      </c>
      <c r="AC7" s="32" t="s">
        <v>62</v>
      </c>
      <c r="AD7" s="32" t="s">
        <v>65</v>
      </c>
      <c r="AE7" s="32" t="s">
        <v>66</v>
      </c>
      <c r="AF7" s="32" t="s">
        <v>67</v>
      </c>
      <c r="AG7" s="32" t="s">
        <v>68</v>
      </c>
      <c r="AH7" s="32" t="s">
        <v>69</v>
      </c>
      <c r="AI7" s="32" t="s">
        <v>70</v>
      </c>
      <c r="AJ7" s="32" t="s">
        <v>71</v>
      </c>
      <c r="AK7" s="32" t="s">
        <v>72</v>
      </c>
      <c r="AL7" s="46"/>
      <c r="AM7" s="17"/>
      <c r="AN7" s="29" t="s">
        <v>11</v>
      </c>
      <c r="AO7" s="29" t="s">
        <v>12</v>
      </c>
      <c r="AP7" s="29" t="s">
        <v>13</v>
      </c>
      <c r="AQ7" s="30" t="s">
        <v>14</v>
      </c>
      <c r="AR7" s="31" t="s">
        <v>15</v>
      </c>
      <c r="AS7" s="32" t="s">
        <v>16</v>
      </c>
      <c r="AT7" s="32" t="s">
        <v>17</v>
      </c>
      <c r="AU7" s="32" t="s">
        <v>18</v>
      </c>
      <c r="AV7" s="32" t="s">
        <v>19</v>
      </c>
      <c r="AW7" s="32" t="s">
        <v>20</v>
      </c>
      <c r="AX7" s="32" t="s">
        <v>43</v>
      </c>
      <c r="AY7" s="32" t="s">
        <v>44</v>
      </c>
      <c r="AZ7" s="32" t="s">
        <v>45</v>
      </c>
      <c r="BA7" s="32" t="s">
        <v>46</v>
      </c>
      <c r="BB7" s="32" t="s">
        <v>47</v>
      </c>
      <c r="BC7" s="32" t="s">
        <v>61</v>
      </c>
      <c r="BD7" s="32" t="s">
        <v>62</v>
      </c>
      <c r="BE7" s="32" t="s">
        <v>65</v>
      </c>
      <c r="BF7" s="32" t="s">
        <v>66</v>
      </c>
      <c r="BG7" s="32" t="s">
        <v>67</v>
      </c>
      <c r="BH7" s="32" t="s">
        <v>68</v>
      </c>
      <c r="BI7" s="32" t="s">
        <v>69</v>
      </c>
      <c r="BJ7" s="32" t="s">
        <v>70</v>
      </c>
      <c r="BK7" s="32" t="s">
        <v>71</v>
      </c>
      <c r="BL7" s="32" t="s">
        <v>72</v>
      </c>
    </row>
    <row r="8" spans="2:64" x14ac:dyDescent="0.25">
      <c r="B8" s="15" t="s">
        <v>26</v>
      </c>
      <c r="C8" s="9">
        <v>5000</v>
      </c>
      <c r="D8" s="9">
        <v>4850</v>
      </c>
      <c r="E8" s="9">
        <v>4800</v>
      </c>
      <c r="F8" s="9">
        <v>5650</v>
      </c>
      <c r="G8" s="9">
        <v>6179</v>
      </c>
      <c r="H8" s="9">
        <v>4751</v>
      </c>
      <c r="I8" s="9">
        <v>4548</v>
      </c>
      <c r="J8" s="9">
        <v>4910</v>
      </c>
      <c r="K8" s="9">
        <v>5308</v>
      </c>
      <c r="L8" s="9">
        <v>5042</v>
      </c>
      <c r="M8" s="18">
        <v>7366850</v>
      </c>
      <c r="N8" s="18">
        <v>5918665</v>
      </c>
      <c r="O8" s="18">
        <v>5453250</v>
      </c>
      <c r="P8" s="19">
        <v>6300000</v>
      </c>
      <c r="Q8" s="19">
        <v>6496600</v>
      </c>
      <c r="R8" s="19">
        <v>7108900</v>
      </c>
      <c r="S8" s="19">
        <v>6300210</v>
      </c>
      <c r="T8" s="19">
        <v>6039857</v>
      </c>
      <c r="U8" s="19">
        <v>6260365</v>
      </c>
      <c r="V8" s="19">
        <v>5222485</v>
      </c>
      <c r="W8" s="19">
        <v>5675975</v>
      </c>
      <c r="X8" s="19">
        <v>5951577</v>
      </c>
      <c r="Y8" s="19">
        <v>4733735</v>
      </c>
      <c r="Z8" s="19">
        <v>3556705</v>
      </c>
      <c r="AA8" s="19">
        <v>4582250</v>
      </c>
      <c r="AB8" s="19">
        <v>4630600</v>
      </c>
      <c r="AC8" s="19">
        <v>3162138</v>
      </c>
      <c r="AD8" s="19">
        <v>3648070</v>
      </c>
      <c r="AE8" s="19">
        <v>5261035</v>
      </c>
      <c r="AF8" s="19">
        <v>4371128</v>
      </c>
      <c r="AG8" s="19">
        <v>6364015</v>
      </c>
      <c r="AH8" s="19">
        <v>5927610</v>
      </c>
      <c r="AI8" s="19">
        <v>6287149</v>
      </c>
      <c r="AJ8" s="19">
        <v>6951171</v>
      </c>
      <c r="AK8" s="19">
        <v>6729898</v>
      </c>
      <c r="AL8" s="47"/>
      <c r="AM8" s="20"/>
      <c r="AN8" s="18">
        <v>7099510</v>
      </c>
      <c r="AO8" s="18">
        <v>5701815</v>
      </c>
      <c r="AP8" s="18">
        <v>5399080</v>
      </c>
      <c r="AQ8" s="19">
        <v>6153440</v>
      </c>
      <c r="AR8" s="19">
        <v>6408045</v>
      </c>
      <c r="AS8" s="19">
        <v>6840720</v>
      </c>
      <c r="AT8" s="19">
        <v>6050210</v>
      </c>
      <c r="AU8" s="19">
        <v>5735292</v>
      </c>
      <c r="AV8" s="19">
        <v>6066630</v>
      </c>
      <c r="AW8" s="19">
        <v>4975920</v>
      </c>
      <c r="AX8" s="19">
        <v>5540405</v>
      </c>
      <c r="AY8" s="19">
        <v>5777560</v>
      </c>
      <c r="AZ8" s="19">
        <v>4266430</v>
      </c>
      <c r="BA8" s="19">
        <v>3272740</v>
      </c>
      <c r="BB8" s="19">
        <v>4531520</v>
      </c>
      <c r="BC8" s="19">
        <v>4496078</v>
      </c>
      <c r="BD8" s="19">
        <v>3019403</v>
      </c>
      <c r="BE8" s="19">
        <v>3451785</v>
      </c>
      <c r="BF8" s="19">
        <v>4957300</v>
      </c>
      <c r="BG8" s="19">
        <v>3945102</v>
      </c>
      <c r="BH8" s="19">
        <v>5566385</v>
      </c>
      <c r="BI8" s="19">
        <v>5822173</v>
      </c>
      <c r="BJ8" s="19">
        <v>6050953</v>
      </c>
      <c r="BK8" s="19">
        <v>6729838</v>
      </c>
      <c r="BL8" s="19">
        <v>6394102</v>
      </c>
    </row>
    <row r="9" spans="2:64" x14ac:dyDescent="0.25">
      <c r="B9" s="15" t="s">
        <v>63</v>
      </c>
      <c r="C9" s="9">
        <v>3650</v>
      </c>
      <c r="D9" s="9">
        <v>2825</v>
      </c>
      <c r="E9" s="9">
        <v>2490</v>
      </c>
      <c r="F9" s="9">
        <v>2100</v>
      </c>
      <c r="G9" s="9">
        <v>2160</v>
      </c>
      <c r="H9" s="9">
        <v>2686</v>
      </c>
      <c r="I9" s="9">
        <v>2963</v>
      </c>
      <c r="J9" s="9">
        <v>2781</v>
      </c>
      <c r="K9" s="9">
        <v>2958</v>
      </c>
      <c r="L9" s="9">
        <v>3410</v>
      </c>
      <c r="M9" s="18">
        <v>4153400</v>
      </c>
      <c r="N9" s="18">
        <v>3751630</v>
      </c>
      <c r="O9" s="18">
        <v>3270250</v>
      </c>
      <c r="P9" s="19">
        <v>3651900</v>
      </c>
      <c r="Q9" s="19">
        <v>3494500</v>
      </c>
      <c r="R9" s="19">
        <v>3061661</v>
      </c>
      <c r="S9" s="19">
        <v>3084374</v>
      </c>
      <c r="T9" s="19">
        <v>2988400</v>
      </c>
      <c r="U9" s="19">
        <v>3403837</v>
      </c>
      <c r="V9" s="19">
        <v>3190440</v>
      </c>
      <c r="W9" s="19">
        <v>3578235</v>
      </c>
      <c r="X9" s="19">
        <v>4239285</v>
      </c>
      <c r="Y9" s="19">
        <v>3501328</v>
      </c>
      <c r="Z9" s="19">
        <v>3671260</v>
      </c>
      <c r="AA9" s="19">
        <v>4561101</v>
      </c>
      <c r="AB9" s="19">
        <v>5000330</v>
      </c>
      <c r="AC9" s="19">
        <v>6133378</v>
      </c>
      <c r="AD9" s="19">
        <v>6098885</v>
      </c>
      <c r="AE9" s="19">
        <v>6034480</v>
      </c>
      <c r="AF9" s="19">
        <v>6901913</v>
      </c>
      <c r="AG9" s="19">
        <v>8481854</v>
      </c>
      <c r="AH9" s="19">
        <v>9139766</v>
      </c>
      <c r="AI9" s="19">
        <v>9039594</v>
      </c>
      <c r="AJ9" s="19">
        <v>9504473</v>
      </c>
      <c r="AK9" s="19">
        <v>9742230</v>
      </c>
      <c r="AL9" s="47"/>
      <c r="AM9" s="20"/>
      <c r="AN9" s="18">
        <v>3410385</v>
      </c>
      <c r="AO9" s="18">
        <v>3185390</v>
      </c>
      <c r="AP9" s="18">
        <v>2514650</v>
      </c>
      <c r="AQ9" s="19">
        <v>3088715</v>
      </c>
      <c r="AR9" s="19">
        <v>2815480</v>
      </c>
      <c r="AS9" s="19">
        <v>2420124</v>
      </c>
      <c r="AT9" s="19">
        <v>2322857</v>
      </c>
      <c r="AU9" s="19">
        <v>2338602</v>
      </c>
      <c r="AV9" s="19">
        <v>2783436</v>
      </c>
      <c r="AW9" s="19">
        <v>2447166</v>
      </c>
      <c r="AX9" s="19">
        <v>2838072</v>
      </c>
      <c r="AY9" s="19">
        <v>3412155</v>
      </c>
      <c r="AZ9" s="19">
        <v>2362508</v>
      </c>
      <c r="BA9" s="19">
        <v>2904035</v>
      </c>
      <c r="BB9" s="19">
        <v>3747838</v>
      </c>
      <c r="BC9" s="19">
        <v>3696300</v>
      </c>
      <c r="BD9" s="19">
        <v>4863801</v>
      </c>
      <c r="BE9" s="19">
        <v>4836655</v>
      </c>
      <c r="BF9" s="19">
        <v>4626880</v>
      </c>
      <c r="BG9" s="19">
        <v>5343678</v>
      </c>
      <c r="BH9" s="19">
        <v>6530673</v>
      </c>
      <c r="BI9" s="19">
        <v>7138620</v>
      </c>
      <c r="BJ9" s="19">
        <v>7232761</v>
      </c>
      <c r="BK9" s="19">
        <v>7730506</v>
      </c>
      <c r="BL9" s="19">
        <v>8146596</v>
      </c>
    </row>
    <row r="10" spans="2:64" x14ac:dyDescent="0.25">
      <c r="B10" s="15" t="s">
        <v>27</v>
      </c>
      <c r="C10" s="9">
        <v>1133</v>
      </c>
      <c r="D10" s="9">
        <v>1075</v>
      </c>
      <c r="E10" s="9">
        <v>830</v>
      </c>
      <c r="F10" s="9">
        <v>824</v>
      </c>
      <c r="G10" s="9">
        <v>752</v>
      </c>
      <c r="H10" s="9">
        <v>823</v>
      </c>
      <c r="I10" s="9">
        <v>803</v>
      </c>
      <c r="J10" s="9">
        <v>672</v>
      </c>
      <c r="K10" s="9">
        <v>622</v>
      </c>
      <c r="L10" s="9">
        <v>671</v>
      </c>
      <c r="M10" s="18">
        <v>804450</v>
      </c>
      <c r="N10" s="18">
        <v>920060</v>
      </c>
      <c r="O10" s="18">
        <v>879800</v>
      </c>
      <c r="P10" s="19">
        <v>819005</v>
      </c>
      <c r="Q10" s="19">
        <v>698170</v>
      </c>
      <c r="R10" s="19">
        <v>591982</v>
      </c>
      <c r="S10" s="19">
        <v>592740</v>
      </c>
      <c r="T10" s="19">
        <v>545125</v>
      </c>
      <c r="U10" s="19">
        <v>617452</v>
      </c>
      <c r="V10" s="19">
        <v>577010</v>
      </c>
      <c r="W10" s="19">
        <v>700010</v>
      </c>
      <c r="X10" s="19">
        <v>808340</v>
      </c>
      <c r="Y10" s="19">
        <v>828700</v>
      </c>
      <c r="Z10" s="19">
        <v>1033150</v>
      </c>
      <c r="AA10" s="19">
        <v>1233452</v>
      </c>
      <c r="AB10" s="19">
        <v>1266304</v>
      </c>
      <c r="AC10" s="19">
        <v>1157963</v>
      </c>
      <c r="AD10" s="19">
        <v>997425</v>
      </c>
      <c r="AE10" s="19">
        <v>840936</v>
      </c>
      <c r="AF10" s="19">
        <v>842571</v>
      </c>
      <c r="AG10" s="19">
        <v>728280</v>
      </c>
      <c r="AH10" s="19">
        <v>640620</v>
      </c>
      <c r="AI10" s="19">
        <v>522221</v>
      </c>
      <c r="AJ10" s="19">
        <v>520128</v>
      </c>
      <c r="AK10" s="19">
        <v>985533</v>
      </c>
      <c r="AL10" s="47"/>
      <c r="AM10" s="20"/>
      <c r="AN10" s="18">
        <v>678250</v>
      </c>
      <c r="AO10" s="18">
        <v>782110</v>
      </c>
      <c r="AP10" s="18">
        <v>734800</v>
      </c>
      <c r="AQ10" s="19">
        <v>719598</v>
      </c>
      <c r="AR10" s="19">
        <v>613285</v>
      </c>
      <c r="AS10" s="19">
        <v>540367</v>
      </c>
      <c r="AT10" s="19">
        <v>533595</v>
      </c>
      <c r="AU10" s="19">
        <v>475494</v>
      </c>
      <c r="AV10" s="19">
        <v>557962</v>
      </c>
      <c r="AW10" s="19">
        <v>497640</v>
      </c>
      <c r="AX10" s="19">
        <v>594410</v>
      </c>
      <c r="AY10" s="19">
        <v>620410</v>
      </c>
      <c r="AZ10" s="19">
        <v>459943</v>
      </c>
      <c r="BA10" s="19">
        <v>755235</v>
      </c>
      <c r="BB10" s="19">
        <v>1012617</v>
      </c>
      <c r="BC10" s="19">
        <v>913815</v>
      </c>
      <c r="BD10" s="19">
        <v>889993</v>
      </c>
      <c r="BE10" s="19">
        <v>787657</v>
      </c>
      <c r="BF10" s="19">
        <v>658576</v>
      </c>
      <c r="BG10" s="19">
        <v>673550</v>
      </c>
      <c r="BH10" s="19">
        <v>541955</v>
      </c>
      <c r="BI10" s="19">
        <v>437463</v>
      </c>
      <c r="BJ10" s="19">
        <v>342623</v>
      </c>
      <c r="BK10" s="19">
        <v>395204</v>
      </c>
      <c r="BL10" s="19">
        <v>748566</v>
      </c>
    </row>
    <row r="11" spans="2:64" x14ac:dyDescent="0.25">
      <c r="B11" s="15" t="s">
        <v>28</v>
      </c>
      <c r="C11" s="9">
        <v>116</v>
      </c>
      <c r="D11" s="9">
        <v>106</v>
      </c>
      <c r="E11" s="9">
        <v>90</v>
      </c>
      <c r="F11" s="9">
        <v>100</v>
      </c>
      <c r="G11" s="9">
        <v>100</v>
      </c>
      <c r="H11" s="9">
        <v>98</v>
      </c>
      <c r="I11" s="9">
        <v>58</v>
      </c>
      <c r="J11" s="9">
        <v>69</v>
      </c>
      <c r="K11" s="9">
        <v>87</v>
      </c>
      <c r="L11" s="9">
        <v>89</v>
      </c>
      <c r="M11" s="18">
        <v>121310</v>
      </c>
      <c r="N11" s="18">
        <v>106510</v>
      </c>
      <c r="O11" s="18">
        <v>88900</v>
      </c>
      <c r="P11" s="19">
        <v>91100</v>
      </c>
      <c r="Q11" s="19">
        <v>79500</v>
      </c>
      <c r="R11" s="19">
        <v>55200</v>
      </c>
      <c r="S11" s="19">
        <v>49850</v>
      </c>
      <c r="T11" s="19">
        <v>49800</v>
      </c>
      <c r="U11" s="19">
        <v>27638</v>
      </c>
      <c r="V11" s="19">
        <v>30710</v>
      </c>
      <c r="W11" s="19">
        <v>38310</v>
      </c>
      <c r="X11" s="19">
        <v>41965</v>
      </c>
      <c r="Y11" s="19">
        <v>25930</v>
      </c>
      <c r="Z11" s="19">
        <v>32800</v>
      </c>
      <c r="AA11" s="19">
        <v>36700</v>
      </c>
      <c r="AB11" s="19">
        <v>41700</v>
      </c>
      <c r="AC11" s="19">
        <v>41350</v>
      </c>
      <c r="AD11" s="19">
        <v>16170</v>
      </c>
      <c r="AE11" s="19">
        <v>11120</v>
      </c>
      <c r="AF11" s="19">
        <v>12980</v>
      </c>
      <c r="AG11" s="19">
        <v>6940</v>
      </c>
      <c r="AH11" s="19">
        <v>6380</v>
      </c>
      <c r="AI11" s="19">
        <v>7998</v>
      </c>
      <c r="AJ11" s="19">
        <v>11173</v>
      </c>
      <c r="AK11" s="19"/>
      <c r="AL11" s="47"/>
      <c r="AM11" s="20"/>
      <c r="AN11" s="18">
        <v>43120</v>
      </c>
      <c r="AO11" s="18">
        <v>36755</v>
      </c>
      <c r="AP11" s="18">
        <v>32250</v>
      </c>
      <c r="AQ11" s="19">
        <v>30810</v>
      </c>
      <c r="AR11" s="19">
        <v>17680</v>
      </c>
      <c r="AS11" s="19">
        <v>14730</v>
      </c>
      <c r="AT11" s="19">
        <v>11850</v>
      </c>
      <c r="AU11" s="19">
        <v>7207</v>
      </c>
      <c r="AV11" s="19">
        <v>9368</v>
      </c>
      <c r="AW11" s="19">
        <v>9770</v>
      </c>
      <c r="AX11" s="19">
        <v>10230</v>
      </c>
      <c r="AY11" s="19">
        <v>10475</v>
      </c>
      <c r="AZ11" s="19">
        <v>3410</v>
      </c>
      <c r="BA11" s="19">
        <v>6675</v>
      </c>
      <c r="BB11" s="19">
        <v>4700</v>
      </c>
      <c r="BC11" s="19">
        <v>9890</v>
      </c>
      <c r="BD11" s="19">
        <v>6120</v>
      </c>
      <c r="BE11" s="19">
        <v>2250</v>
      </c>
      <c r="BF11" s="19">
        <v>2040</v>
      </c>
      <c r="BG11" s="19">
        <v>4420</v>
      </c>
      <c r="BH11" s="19">
        <v>2770</v>
      </c>
      <c r="BI11" s="19">
        <v>1800</v>
      </c>
      <c r="BJ11" s="19">
        <v>2188</v>
      </c>
      <c r="BK11" s="19">
        <v>3513</v>
      </c>
      <c r="BL11" s="19"/>
    </row>
    <row r="12" spans="2:64" x14ac:dyDescent="0.25">
      <c r="B12" s="15" t="s">
        <v>29</v>
      </c>
      <c r="C12" s="9">
        <v>1530</v>
      </c>
      <c r="D12" s="9">
        <v>1960</v>
      </c>
      <c r="E12" s="9">
        <v>1830</v>
      </c>
      <c r="F12" s="9">
        <v>2100</v>
      </c>
      <c r="G12" s="9">
        <v>1815</v>
      </c>
      <c r="H12" s="9">
        <v>2180</v>
      </c>
      <c r="I12" s="9">
        <v>2006</v>
      </c>
      <c r="J12" s="9">
        <v>1971</v>
      </c>
      <c r="K12" s="9">
        <v>1972</v>
      </c>
      <c r="L12" s="9">
        <v>1848</v>
      </c>
      <c r="M12" s="18">
        <v>1870180</v>
      </c>
      <c r="N12" s="18">
        <v>1789200</v>
      </c>
      <c r="O12" s="18">
        <v>1822240</v>
      </c>
      <c r="P12" s="19">
        <v>1711460</v>
      </c>
      <c r="Q12" s="19">
        <v>1663685</v>
      </c>
      <c r="R12" s="19">
        <v>1516115</v>
      </c>
      <c r="S12" s="19">
        <v>1368400</v>
      </c>
      <c r="T12" s="19">
        <v>1344030</v>
      </c>
      <c r="U12" s="19">
        <v>1275253</v>
      </c>
      <c r="V12" s="19">
        <v>1022680</v>
      </c>
      <c r="W12" s="19">
        <v>1067180</v>
      </c>
      <c r="X12" s="19">
        <v>1112910</v>
      </c>
      <c r="Y12" s="19">
        <v>1055230</v>
      </c>
      <c r="Z12" s="19">
        <v>916763</v>
      </c>
      <c r="AA12" s="19">
        <v>1133300</v>
      </c>
      <c r="AB12" s="19">
        <v>1056680</v>
      </c>
      <c r="AC12" s="19">
        <v>1223770</v>
      </c>
      <c r="AD12" s="19">
        <v>1464335</v>
      </c>
      <c r="AE12" s="19">
        <v>1344380</v>
      </c>
      <c r="AF12" s="19">
        <v>1329030</v>
      </c>
      <c r="AG12" s="19">
        <v>1353074</v>
      </c>
      <c r="AH12" s="19">
        <v>1150896</v>
      </c>
      <c r="AI12" s="19">
        <v>1364520</v>
      </c>
      <c r="AJ12" s="19">
        <v>1484966</v>
      </c>
      <c r="AK12" s="19">
        <v>1405535</v>
      </c>
      <c r="AL12" s="47"/>
      <c r="AM12" s="20"/>
      <c r="AN12" s="18">
        <v>246480</v>
      </c>
      <c r="AO12" s="18">
        <v>289500</v>
      </c>
      <c r="AP12" s="18">
        <v>240300</v>
      </c>
      <c r="AQ12" s="19">
        <v>337460</v>
      </c>
      <c r="AR12" s="19">
        <v>335534</v>
      </c>
      <c r="AS12" s="19">
        <v>362545</v>
      </c>
      <c r="AT12" s="19">
        <v>292315</v>
      </c>
      <c r="AU12" s="19">
        <v>220785</v>
      </c>
      <c r="AV12" s="19">
        <v>291307</v>
      </c>
      <c r="AW12" s="19">
        <v>148225</v>
      </c>
      <c r="AX12" s="19">
        <v>138025</v>
      </c>
      <c r="AY12" s="19">
        <v>224250</v>
      </c>
      <c r="AZ12" s="19">
        <v>211805</v>
      </c>
      <c r="BA12" s="19">
        <v>139368</v>
      </c>
      <c r="BB12" s="19">
        <v>284570</v>
      </c>
      <c r="BC12" s="19">
        <v>196135</v>
      </c>
      <c r="BD12" s="19">
        <v>260240</v>
      </c>
      <c r="BE12" s="19">
        <v>226109</v>
      </c>
      <c r="BF12" s="19">
        <v>244528</v>
      </c>
      <c r="BG12" s="19">
        <v>239640</v>
      </c>
      <c r="BH12" s="19">
        <v>321054</v>
      </c>
      <c r="BI12" s="19">
        <v>218399</v>
      </c>
      <c r="BJ12" s="19">
        <v>238166</v>
      </c>
      <c r="BK12" s="19">
        <v>322328</v>
      </c>
      <c r="BL12" s="19">
        <v>241925</v>
      </c>
    </row>
    <row r="13" spans="2:64" x14ac:dyDescent="0.25">
      <c r="B13" s="15" t="s">
        <v>30</v>
      </c>
      <c r="C13" s="9">
        <v>59</v>
      </c>
      <c r="D13" s="9">
        <v>124</v>
      </c>
      <c r="E13" s="9">
        <v>150</v>
      </c>
      <c r="F13" s="9">
        <v>180</v>
      </c>
      <c r="G13" s="9">
        <v>147</v>
      </c>
      <c r="H13" s="9">
        <v>233</v>
      </c>
      <c r="I13" s="9">
        <v>239</v>
      </c>
      <c r="J13" s="9">
        <v>202</v>
      </c>
      <c r="K13" s="9">
        <v>147</v>
      </c>
      <c r="L13" s="9">
        <v>231</v>
      </c>
      <c r="M13" s="18">
        <v>278100</v>
      </c>
      <c r="N13" s="18">
        <v>323930</v>
      </c>
      <c r="O13" s="18">
        <v>217165</v>
      </c>
      <c r="P13" s="19">
        <v>182490</v>
      </c>
      <c r="Q13" s="19">
        <v>246240</v>
      </c>
      <c r="R13" s="19">
        <v>260330</v>
      </c>
      <c r="S13" s="19">
        <v>269240</v>
      </c>
      <c r="T13" s="19">
        <v>343128</v>
      </c>
      <c r="U13" s="19">
        <v>271715</v>
      </c>
      <c r="V13" s="19">
        <v>273050</v>
      </c>
      <c r="W13" s="19">
        <v>339360</v>
      </c>
      <c r="X13" s="19">
        <v>439915</v>
      </c>
      <c r="Y13" s="19">
        <v>589230</v>
      </c>
      <c r="Z13" s="19">
        <v>544885</v>
      </c>
      <c r="AA13" s="19">
        <v>755420</v>
      </c>
      <c r="AB13" s="19">
        <v>1171237</v>
      </c>
      <c r="AC13" s="19">
        <v>1810235</v>
      </c>
      <c r="AD13" s="19">
        <v>1263026</v>
      </c>
      <c r="AE13" s="19">
        <v>1006118</v>
      </c>
      <c r="AF13" s="19">
        <v>1467421</v>
      </c>
      <c r="AG13" s="19">
        <v>980043</v>
      </c>
      <c r="AH13" s="19">
        <v>1019710</v>
      </c>
      <c r="AI13" s="19">
        <v>1353128</v>
      </c>
      <c r="AJ13" s="19">
        <v>1277045</v>
      </c>
      <c r="AK13" s="19">
        <v>1237023</v>
      </c>
      <c r="AL13" s="47"/>
      <c r="AM13" s="20"/>
      <c r="AN13" s="18">
        <v>246430</v>
      </c>
      <c r="AO13" s="18">
        <v>319990</v>
      </c>
      <c r="AP13" s="18">
        <v>209485</v>
      </c>
      <c r="AQ13" s="19">
        <v>180495</v>
      </c>
      <c r="AR13" s="19">
        <v>245130</v>
      </c>
      <c r="AS13" s="19">
        <v>241660</v>
      </c>
      <c r="AT13" s="19">
        <v>247125</v>
      </c>
      <c r="AU13" s="19">
        <v>331413</v>
      </c>
      <c r="AV13" s="19">
        <v>270685</v>
      </c>
      <c r="AW13" s="19">
        <v>265150</v>
      </c>
      <c r="AX13" s="19">
        <v>335815</v>
      </c>
      <c r="AY13" s="19">
        <v>416325</v>
      </c>
      <c r="AZ13" s="19">
        <v>570125</v>
      </c>
      <c r="BA13" s="19">
        <v>502640</v>
      </c>
      <c r="BB13" s="19">
        <v>746435</v>
      </c>
      <c r="BC13" s="19">
        <v>1121278</v>
      </c>
      <c r="BD13" s="19">
        <v>1694545</v>
      </c>
      <c r="BE13" s="19">
        <v>1203306</v>
      </c>
      <c r="BF13" s="19">
        <v>888873</v>
      </c>
      <c r="BG13" s="19">
        <v>1246891</v>
      </c>
      <c r="BH13" s="19">
        <v>870213</v>
      </c>
      <c r="BI13" s="19">
        <v>936434</v>
      </c>
      <c r="BJ13" s="19">
        <v>1209995</v>
      </c>
      <c r="BK13" s="19">
        <v>1078835</v>
      </c>
      <c r="BL13" s="19">
        <v>1006503</v>
      </c>
    </row>
    <row r="14" spans="2:64" x14ac:dyDescent="0.25">
      <c r="B14" s="15" t="s">
        <v>31</v>
      </c>
      <c r="C14" s="9">
        <v>150</v>
      </c>
      <c r="D14" s="9">
        <v>122</v>
      </c>
      <c r="E14" s="9">
        <v>110</v>
      </c>
      <c r="F14" s="9">
        <v>93</v>
      </c>
      <c r="G14" s="9">
        <v>103</v>
      </c>
      <c r="H14" s="9">
        <v>90</v>
      </c>
      <c r="I14" s="9">
        <v>70</v>
      </c>
      <c r="J14" s="9">
        <v>40</v>
      </c>
      <c r="K14" s="9">
        <v>41</v>
      </c>
      <c r="L14" s="9">
        <v>30</v>
      </c>
      <c r="M14" s="18">
        <v>28750</v>
      </c>
      <c r="N14" s="18">
        <v>19390</v>
      </c>
      <c r="O14" s="18">
        <v>24230</v>
      </c>
      <c r="P14" s="19">
        <v>20050</v>
      </c>
      <c r="Q14" s="19">
        <v>15550</v>
      </c>
      <c r="R14" s="19">
        <v>19788</v>
      </c>
      <c r="S14" s="19">
        <v>18863</v>
      </c>
      <c r="T14" s="19">
        <v>25061</v>
      </c>
      <c r="U14" s="19">
        <v>27995</v>
      </c>
      <c r="V14" s="19">
        <v>22300</v>
      </c>
      <c r="W14" s="19">
        <v>27030</v>
      </c>
      <c r="X14" s="19">
        <v>31770</v>
      </c>
      <c r="Y14" s="19">
        <v>37900</v>
      </c>
      <c r="Z14" s="19">
        <v>42910</v>
      </c>
      <c r="AA14" s="19">
        <v>49030</v>
      </c>
      <c r="AB14" s="19">
        <v>58370</v>
      </c>
      <c r="AC14" s="19">
        <v>66000</v>
      </c>
      <c r="AD14" s="19">
        <v>79100</v>
      </c>
      <c r="AE14" s="19">
        <v>75940</v>
      </c>
      <c r="AF14" s="19">
        <v>46840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47"/>
      <c r="AM14" s="20"/>
      <c r="AN14" s="18">
        <v>3430</v>
      </c>
      <c r="AO14" s="18">
        <v>3010</v>
      </c>
      <c r="AP14" s="18">
        <v>2680</v>
      </c>
      <c r="AQ14" s="19">
        <v>4110</v>
      </c>
      <c r="AR14" s="19">
        <v>2700</v>
      </c>
      <c r="AS14" s="19">
        <v>4830</v>
      </c>
      <c r="AT14" s="19">
        <v>3635</v>
      </c>
      <c r="AU14" s="19">
        <v>2935</v>
      </c>
      <c r="AV14" s="19">
        <v>4622</v>
      </c>
      <c r="AW14" s="19">
        <v>2300</v>
      </c>
      <c r="AX14" s="19">
        <v>1777</v>
      </c>
      <c r="AY14" s="19">
        <v>2855</v>
      </c>
      <c r="AZ14" s="19">
        <v>5675</v>
      </c>
      <c r="BA14" s="19">
        <v>6510</v>
      </c>
      <c r="BB14" s="19">
        <v>6875</v>
      </c>
      <c r="BC14" s="19">
        <v>10800</v>
      </c>
      <c r="BD14" s="19">
        <v>8210</v>
      </c>
      <c r="BE14" s="19">
        <v>12960</v>
      </c>
      <c r="BF14" s="19">
        <v>11600</v>
      </c>
      <c r="BG14" s="19">
        <v>5175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</row>
    <row r="15" spans="2:64" x14ac:dyDescent="0.25">
      <c r="B15" s="15" t="s">
        <v>32</v>
      </c>
      <c r="C15" s="9">
        <v>776</v>
      </c>
      <c r="D15" s="9">
        <v>581</v>
      </c>
      <c r="E15" s="9">
        <v>460</v>
      </c>
      <c r="F15" s="9">
        <v>595</v>
      </c>
      <c r="G15" s="9">
        <v>524</v>
      </c>
      <c r="H15" s="9">
        <v>548</v>
      </c>
      <c r="I15" s="9">
        <v>464</v>
      </c>
      <c r="J15" s="9">
        <v>460</v>
      </c>
      <c r="K15" s="9">
        <v>473</v>
      </c>
      <c r="L15" s="9">
        <v>390</v>
      </c>
      <c r="M15" s="18">
        <v>380200</v>
      </c>
      <c r="N15" s="18">
        <v>352900</v>
      </c>
      <c r="O15" s="18">
        <v>372300</v>
      </c>
      <c r="P15" s="19">
        <v>386750</v>
      </c>
      <c r="Q15" s="19">
        <v>394950</v>
      </c>
      <c r="R15" s="19">
        <v>359650</v>
      </c>
      <c r="S15" s="19">
        <v>338040</v>
      </c>
      <c r="T15" s="19">
        <v>340490</v>
      </c>
      <c r="U15" s="19">
        <v>293700</v>
      </c>
      <c r="V15" s="19">
        <v>206990</v>
      </c>
      <c r="W15" s="19">
        <v>221100</v>
      </c>
      <c r="X15" s="19">
        <v>227180</v>
      </c>
      <c r="Y15" s="19">
        <v>202850</v>
      </c>
      <c r="Z15" s="19">
        <v>152100</v>
      </c>
      <c r="AA15" s="19">
        <v>158600</v>
      </c>
      <c r="AB15" s="19">
        <v>156040</v>
      </c>
      <c r="AC15" s="19">
        <v>162850</v>
      </c>
      <c r="AD15" s="19">
        <v>310280</v>
      </c>
      <c r="AE15" s="19">
        <v>319170</v>
      </c>
      <c r="AF15" s="19">
        <v>331690</v>
      </c>
      <c r="AG15" s="19">
        <v>307520</v>
      </c>
      <c r="AH15" s="19">
        <v>322710</v>
      </c>
      <c r="AI15" s="19">
        <v>344708</v>
      </c>
      <c r="AJ15" s="19">
        <v>726379</v>
      </c>
      <c r="AK15" s="19">
        <v>667809</v>
      </c>
      <c r="AL15" s="47"/>
      <c r="AM15" s="20"/>
      <c r="AN15" s="18">
        <v>42600</v>
      </c>
      <c r="AO15" s="18">
        <v>63150</v>
      </c>
      <c r="AP15" s="18">
        <v>60500</v>
      </c>
      <c r="AQ15" s="19">
        <v>94065</v>
      </c>
      <c r="AR15" s="19">
        <v>89495</v>
      </c>
      <c r="AS15" s="19">
        <v>64029</v>
      </c>
      <c r="AT15" s="19">
        <v>56450</v>
      </c>
      <c r="AU15" s="19">
        <v>38601</v>
      </c>
      <c r="AV15" s="19">
        <v>62460</v>
      </c>
      <c r="AW15" s="19">
        <v>28675</v>
      </c>
      <c r="AX15" s="19">
        <v>14750</v>
      </c>
      <c r="AY15" s="19">
        <v>38700</v>
      </c>
      <c r="AZ15" s="19">
        <v>33580</v>
      </c>
      <c r="BA15" s="19">
        <v>26430</v>
      </c>
      <c r="BB15" s="19">
        <v>24100</v>
      </c>
      <c r="BC15" s="19">
        <v>23405</v>
      </c>
      <c r="BD15" s="19">
        <v>22725</v>
      </c>
      <c r="BE15" s="19">
        <v>31965</v>
      </c>
      <c r="BF15" s="19">
        <v>51112</v>
      </c>
      <c r="BG15" s="19">
        <v>34390</v>
      </c>
      <c r="BH15" s="19">
        <v>40890</v>
      </c>
      <c r="BI15" s="19">
        <v>45034</v>
      </c>
      <c r="BJ15" s="19">
        <v>49321</v>
      </c>
      <c r="BK15" s="19">
        <v>108532</v>
      </c>
      <c r="BL15" s="19">
        <v>86000</v>
      </c>
    </row>
    <row r="16" spans="2:64" x14ac:dyDescent="0.25">
      <c r="B16" s="15" t="s">
        <v>33</v>
      </c>
      <c r="C16" s="9">
        <v>36</v>
      </c>
      <c r="D16" s="9">
        <v>47</v>
      </c>
      <c r="E16" s="9">
        <v>59</v>
      </c>
      <c r="F16" s="9">
        <v>60</v>
      </c>
      <c r="G16" s="9">
        <v>69</v>
      </c>
      <c r="H16" s="9">
        <v>60</v>
      </c>
      <c r="I16" s="9">
        <v>30</v>
      </c>
      <c r="J16" s="9">
        <v>22</v>
      </c>
      <c r="K16" s="9">
        <v>21</v>
      </c>
      <c r="L16" s="9">
        <v>20</v>
      </c>
      <c r="M16" s="18">
        <v>24645</v>
      </c>
      <c r="N16" s="18">
        <v>24930</v>
      </c>
      <c r="O16" s="18">
        <v>26725</v>
      </c>
      <c r="P16" s="19">
        <v>23885</v>
      </c>
      <c r="Q16" s="19">
        <v>20055</v>
      </c>
      <c r="R16" s="19">
        <v>15940</v>
      </c>
      <c r="S16" s="19">
        <v>19095</v>
      </c>
      <c r="T16" s="19">
        <v>16300</v>
      </c>
      <c r="U16" s="19">
        <v>15545</v>
      </c>
      <c r="V16" s="19">
        <v>13320</v>
      </c>
      <c r="W16" s="19">
        <v>8650</v>
      </c>
      <c r="X16" s="19">
        <v>11200</v>
      </c>
      <c r="Y16" s="19">
        <v>11280</v>
      </c>
      <c r="Z16" s="19">
        <v>11050</v>
      </c>
      <c r="AA16" s="19">
        <v>17010</v>
      </c>
      <c r="AB16" s="19">
        <v>14400</v>
      </c>
      <c r="AC16" s="19">
        <v>14240</v>
      </c>
      <c r="AD16" s="19">
        <v>28270</v>
      </c>
      <c r="AE16" s="19">
        <v>26129</v>
      </c>
      <c r="AF16" s="19">
        <v>19314</v>
      </c>
      <c r="AG16" s="19">
        <v>31740</v>
      </c>
      <c r="AH16" s="19">
        <v>14595</v>
      </c>
      <c r="AI16" s="19">
        <v>27108</v>
      </c>
      <c r="AJ16" s="19">
        <v>14754</v>
      </c>
      <c r="AK16" s="19">
        <v>30272</v>
      </c>
      <c r="AL16" s="47"/>
      <c r="AM16" s="20"/>
      <c r="AN16" s="18">
        <v>23985</v>
      </c>
      <c r="AO16" s="18">
        <v>24330</v>
      </c>
      <c r="AP16" s="18">
        <v>26110</v>
      </c>
      <c r="AQ16" s="19">
        <v>23415</v>
      </c>
      <c r="AR16" s="19">
        <v>19825</v>
      </c>
      <c r="AS16" s="19">
        <v>15575</v>
      </c>
      <c r="AT16" s="19">
        <v>18460</v>
      </c>
      <c r="AU16" s="19">
        <v>16125</v>
      </c>
      <c r="AV16" s="19">
        <v>15395</v>
      </c>
      <c r="AW16" s="19">
        <v>13260</v>
      </c>
      <c r="AX16" s="19">
        <v>8570</v>
      </c>
      <c r="AY16" s="19">
        <v>10215</v>
      </c>
      <c r="AZ16" s="19">
        <v>11065</v>
      </c>
      <c r="BA16" s="19">
        <v>10480</v>
      </c>
      <c r="BB16" s="19">
        <v>16685</v>
      </c>
      <c r="BC16" s="19">
        <v>14270</v>
      </c>
      <c r="BD16" s="19">
        <v>13940</v>
      </c>
      <c r="BE16" s="19">
        <v>28270</v>
      </c>
      <c r="BF16" s="19">
        <v>24235</v>
      </c>
      <c r="BG16" s="19">
        <v>19139</v>
      </c>
      <c r="BH16" s="19">
        <v>31740</v>
      </c>
      <c r="BI16" s="19">
        <v>14495</v>
      </c>
      <c r="BJ16" s="19">
        <v>26708</v>
      </c>
      <c r="BK16" s="19">
        <v>14754</v>
      </c>
      <c r="BL16" s="19">
        <v>30272</v>
      </c>
    </row>
    <row r="17" spans="2:64" x14ac:dyDescent="0.25">
      <c r="B17" s="15" t="s">
        <v>34</v>
      </c>
      <c r="C17" s="9">
        <v>98</v>
      </c>
      <c r="D17" s="9">
        <v>92</v>
      </c>
      <c r="E17" s="9">
        <v>95</v>
      </c>
      <c r="F17" s="9">
        <v>132</v>
      </c>
      <c r="G17" s="9">
        <v>98</v>
      </c>
      <c r="H17" s="9">
        <v>148</v>
      </c>
      <c r="I17" s="9">
        <v>141</v>
      </c>
      <c r="J17" s="9">
        <v>148</v>
      </c>
      <c r="K17" s="9">
        <v>189</v>
      </c>
      <c r="L17" s="9">
        <v>212</v>
      </c>
      <c r="M17" s="18">
        <v>226573</v>
      </c>
      <c r="N17" s="18">
        <v>247500</v>
      </c>
      <c r="O17" s="18">
        <v>290850</v>
      </c>
      <c r="P17" s="19">
        <v>200700</v>
      </c>
      <c r="Q17" s="19">
        <v>153732</v>
      </c>
      <c r="R17" s="19">
        <v>126435</v>
      </c>
      <c r="S17" s="19">
        <v>135170</v>
      </c>
      <c r="T17" s="19">
        <v>172470</v>
      </c>
      <c r="U17" s="19">
        <v>164914</v>
      </c>
      <c r="V17" s="19">
        <v>171325</v>
      </c>
      <c r="W17" s="19">
        <v>168300</v>
      </c>
      <c r="X17" s="19">
        <v>185040</v>
      </c>
      <c r="Y17" s="19">
        <v>206378</v>
      </c>
      <c r="Z17" s="19">
        <v>220463</v>
      </c>
      <c r="AA17" s="19">
        <v>257847</v>
      </c>
      <c r="AB17" s="19">
        <v>237052</v>
      </c>
      <c r="AC17" s="19">
        <v>232700</v>
      </c>
      <c r="AD17" s="19">
        <v>243200</v>
      </c>
      <c r="AE17" s="19">
        <v>239090</v>
      </c>
      <c r="AF17" s="19">
        <v>214570</v>
      </c>
      <c r="AG17" s="19">
        <v>206500</v>
      </c>
      <c r="AH17" s="19">
        <v>202060</v>
      </c>
      <c r="AI17" s="19">
        <v>194835</v>
      </c>
      <c r="AJ17" s="19">
        <v>185300</v>
      </c>
      <c r="AK17" s="19">
        <v>199993</v>
      </c>
      <c r="AL17" s="47"/>
      <c r="AM17" s="20"/>
      <c r="AN17" s="18">
        <v>224408</v>
      </c>
      <c r="AO17" s="18">
        <v>211705</v>
      </c>
      <c r="AP17" s="18">
        <v>289200</v>
      </c>
      <c r="AQ17" s="19">
        <v>188995</v>
      </c>
      <c r="AR17" s="19">
        <v>151870</v>
      </c>
      <c r="AS17" s="19">
        <v>124010</v>
      </c>
      <c r="AT17" s="19">
        <v>132890</v>
      </c>
      <c r="AU17" s="19">
        <v>169178</v>
      </c>
      <c r="AV17" s="19">
        <v>158938</v>
      </c>
      <c r="AW17" s="19">
        <v>169025</v>
      </c>
      <c r="AX17" s="19">
        <v>164635</v>
      </c>
      <c r="AY17" s="19">
        <v>182460</v>
      </c>
      <c r="AZ17" s="19">
        <v>197069</v>
      </c>
      <c r="BA17" s="19">
        <v>215670</v>
      </c>
      <c r="BB17" s="19">
        <v>257445</v>
      </c>
      <c r="BC17" s="19">
        <v>235372</v>
      </c>
      <c r="BD17" s="19">
        <v>232700</v>
      </c>
      <c r="BE17" s="19">
        <v>243200</v>
      </c>
      <c r="BF17" s="19">
        <v>232590</v>
      </c>
      <c r="BG17" s="19">
        <v>207740</v>
      </c>
      <c r="BH17" s="19">
        <v>204100</v>
      </c>
      <c r="BI17" s="19">
        <v>198170</v>
      </c>
      <c r="BJ17" s="19">
        <v>183285</v>
      </c>
      <c r="BK17" s="19">
        <v>185300</v>
      </c>
      <c r="BL17" s="19">
        <v>199993</v>
      </c>
    </row>
    <row r="18" spans="2:64" x14ac:dyDescent="0.25">
      <c r="B18" s="16" t="s">
        <v>49</v>
      </c>
      <c r="C18" s="5">
        <f t="shared" ref="C18:L18" si="0">SUM(C8:C17)</f>
        <v>12548</v>
      </c>
      <c r="D18" s="5">
        <f t="shared" si="0"/>
        <v>11782</v>
      </c>
      <c r="E18" s="5">
        <f t="shared" si="0"/>
        <v>10914</v>
      </c>
      <c r="F18" s="5">
        <f t="shared" si="0"/>
        <v>11834</v>
      </c>
      <c r="G18" s="5">
        <f t="shared" si="0"/>
        <v>11947</v>
      </c>
      <c r="H18" s="5">
        <f t="shared" si="0"/>
        <v>11617</v>
      </c>
      <c r="I18" s="5">
        <f t="shared" si="0"/>
        <v>11322</v>
      </c>
      <c r="J18" s="5">
        <f t="shared" si="0"/>
        <v>11275</v>
      </c>
      <c r="K18" s="5">
        <f t="shared" si="0"/>
        <v>11818</v>
      </c>
      <c r="L18" s="5">
        <f t="shared" si="0"/>
        <v>11943</v>
      </c>
      <c r="M18" s="21">
        <f>SUM(M8:M17)</f>
        <v>15254458</v>
      </c>
      <c r="N18" s="21">
        <f t="shared" ref="N18:AK18" si="1">SUM(N8:N17)</f>
        <v>13454715</v>
      </c>
      <c r="O18" s="21">
        <f t="shared" si="1"/>
        <v>12445710</v>
      </c>
      <c r="P18" s="21">
        <f t="shared" si="1"/>
        <v>13387340</v>
      </c>
      <c r="Q18" s="21">
        <f t="shared" si="1"/>
        <v>13262982</v>
      </c>
      <c r="R18" s="21">
        <f t="shared" si="1"/>
        <v>13116001</v>
      </c>
      <c r="S18" s="21">
        <f t="shared" si="1"/>
        <v>12175982</v>
      </c>
      <c r="T18" s="21">
        <f t="shared" si="1"/>
        <v>11864661</v>
      </c>
      <c r="U18" s="21">
        <f t="shared" si="1"/>
        <v>12358414</v>
      </c>
      <c r="V18" s="21">
        <f t="shared" si="1"/>
        <v>10730310</v>
      </c>
      <c r="W18" s="21">
        <f t="shared" si="1"/>
        <v>11824150</v>
      </c>
      <c r="X18" s="21">
        <f t="shared" si="1"/>
        <v>13049182</v>
      </c>
      <c r="Y18" s="21">
        <f t="shared" si="1"/>
        <v>11192561</v>
      </c>
      <c r="Z18" s="21">
        <f t="shared" si="1"/>
        <v>10182086</v>
      </c>
      <c r="AA18" s="21">
        <f t="shared" si="1"/>
        <v>12784710</v>
      </c>
      <c r="AB18" s="21">
        <f t="shared" si="1"/>
        <v>13632713</v>
      </c>
      <c r="AC18" s="21">
        <f t="shared" si="1"/>
        <v>14004624</v>
      </c>
      <c r="AD18" s="21">
        <f t="shared" si="1"/>
        <v>14148761</v>
      </c>
      <c r="AE18" s="21">
        <f t="shared" si="1"/>
        <v>15158398</v>
      </c>
      <c r="AF18" s="21">
        <f t="shared" si="1"/>
        <v>15537457</v>
      </c>
      <c r="AG18" s="21">
        <f t="shared" si="1"/>
        <v>18459966</v>
      </c>
      <c r="AH18" s="21">
        <f t="shared" si="1"/>
        <v>18424347</v>
      </c>
      <c r="AI18" s="21">
        <f t="shared" si="1"/>
        <v>19141261</v>
      </c>
      <c r="AJ18" s="21">
        <f t="shared" si="1"/>
        <v>20675389</v>
      </c>
      <c r="AK18" s="21">
        <f t="shared" si="1"/>
        <v>20998293</v>
      </c>
      <c r="AL18" s="47"/>
      <c r="AM18" s="20"/>
      <c r="AN18" s="21">
        <f t="shared" ref="AN18:BL18" si="2">SUM(AN8:AN17)</f>
        <v>12018598</v>
      </c>
      <c r="AO18" s="21">
        <f t="shared" si="2"/>
        <v>10617755</v>
      </c>
      <c r="AP18" s="21">
        <f t="shared" si="2"/>
        <v>9509055</v>
      </c>
      <c r="AQ18" s="21">
        <f t="shared" si="2"/>
        <v>10821103</v>
      </c>
      <c r="AR18" s="21">
        <f t="shared" si="2"/>
        <v>10699044</v>
      </c>
      <c r="AS18" s="21">
        <f t="shared" si="2"/>
        <v>10628590</v>
      </c>
      <c r="AT18" s="21">
        <f t="shared" si="2"/>
        <v>9669387</v>
      </c>
      <c r="AU18" s="21">
        <f t="shared" si="2"/>
        <v>9335632</v>
      </c>
      <c r="AV18" s="21">
        <f t="shared" si="2"/>
        <v>10220803</v>
      </c>
      <c r="AW18" s="21">
        <f t="shared" si="2"/>
        <v>8557131</v>
      </c>
      <c r="AX18" s="21">
        <f t="shared" si="2"/>
        <v>9646689</v>
      </c>
      <c r="AY18" s="21">
        <f t="shared" si="2"/>
        <v>10695405</v>
      </c>
      <c r="AZ18" s="21">
        <f t="shared" si="2"/>
        <v>8121610</v>
      </c>
      <c r="BA18" s="21">
        <f t="shared" si="2"/>
        <v>7839783</v>
      </c>
      <c r="BB18" s="21">
        <f t="shared" si="2"/>
        <v>10632785</v>
      </c>
      <c r="BC18" s="21">
        <f t="shared" si="2"/>
        <v>10717343</v>
      </c>
      <c r="BD18" s="21">
        <f t="shared" si="2"/>
        <v>11011677</v>
      </c>
      <c r="BE18" s="21">
        <f t="shared" si="2"/>
        <v>10824157</v>
      </c>
      <c r="BF18" s="21">
        <f t="shared" si="2"/>
        <v>11697734</v>
      </c>
      <c r="BG18" s="21">
        <f t="shared" si="2"/>
        <v>11719725</v>
      </c>
      <c r="BH18" s="21">
        <f t="shared" si="2"/>
        <v>14109780</v>
      </c>
      <c r="BI18" s="21">
        <f t="shared" si="2"/>
        <v>14812588</v>
      </c>
      <c r="BJ18" s="21">
        <f t="shared" si="2"/>
        <v>15336000</v>
      </c>
      <c r="BK18" s="21">
        <f t="shared" si="2"/>
        <v>16568810</v>
      </c>
      <c r="BL18" s="21">
        <f t="shared" si="2"/>
        <v>16853957</v>
      </c>
    </row>
    <row r="19" spans="2:64" x14ac:dyDescent="0.25">
      <c r="B19" s="15" t="s">
        <v>35</v>
      </c>
      <c r="C19" s="9">
        <v>3700</v>
      </c>
      <c r="D19" s="9">
        <v>4413</v>
      </c>
      <c r="E19" s="9">
        <v>4561</v>
      </c>
      <c r="F19" s="9">
        <v>5200</v>
      </c>
      <c r="G19" s="9">
        <v>4939</v>
      </c>
      <c r="H19" s="9">
        <v>5007</v>
      </c>
      <c r="I19" s="9">
        <v>5320</v>
      </c>
      <c r="J19" s="9">
        <v>5813</v>
      </c>
      <c r="K19" s="9">
        <v>6012</v>
      </c>
      <c r="L19" s="9">
        <v>5988</v>
      </c>
      <c r="M19" s="18">
        <v>6669500</v>
      </c>
      <c r="N19" s="18">
        <v>7176250</v>
      </c>
      <c r="O19" s="18">
        <v>8400000</v>
      </c>
      <c r="P19" s="19">
        <v>8790500</v>
      </c>
      <c r="Q19" s="19">
        <v>10664330</v>
      </c>
      <c r="R19" s="19">
        <v>11639240</v>
      </c>
      <c r="S19" s="19">
        <v>12606845</v>
      </c>
      <c r="T19" s="19">
        <v>14526606</v>
      </c>
      <c r="U19" s="19">
        <v>14400000</v>
      </c>
      <c r="V19" s="19">
        <v>15393474</v>
      </c>
      <c r="W19" s="19">
        <v>16141337</v>
      </c>
      <c r="X19" s="19">
        <v>16608935</v>
      </c>
      <c r="Y19" s="19">
        <v>18042895</v>
      </c>
      <c r="Z19" s="19">
        <v>18343940</v>
      </c>
      <c r="AA19" s="19">
        <v>18902259</v>
      </c>
      <c r="AB19" s="19">
        <v>18670937</v>
      </c>
      <c r="AC19" s="19">
        <v>20035572</v>
      </c>
      <c r="AD19" s="19">
        <v>19781812</v>
      </c>
      <c r="AE19" s="19">
        <v>19792100</v>
      </c>
      <c r="AF19" s="19">
        <v>20479094</v>
      </c>
      <c r="AG19" s="19">
        <v>18056462</v>
      </c>
      <c r="AH19" s="19">
        <v>17259260</v>
      </c>
      <c r="AI19" s="19">
        <v>17010277</v>
      </c>
      <c r="AJ19" s="19">
        <v>16908238</v>
      </c>
      <c r="AK19" s="19">
        <v>16650093</v>
      </c>
      <c r="AL19" s="47"/>
      <c r="AM19" s="20"/>
      <c r="AN19" s="18">
        <v>6393780</v>
      </c>
      <c r="AO19" s="18">
        <v>6954120</v>
      </c>
      <c r="AP19" s="18">
        <v>8180000</v>
      </c>
      <c r="AQ19" s="19">
        <v>8637503</v>
      </c>
      <c r="AR19" s="19">
        <v>10400193</v>
      </c>
      <c r="AS19" s="19">
        <v>11405247</v>
      </c>
      <c r="AT19" s="19">
        <v>12419995</v>
      </c>
      <c r="AU19" s="19">
        <v>14304539</v>
      </c>
      <c r="AV19" s="19">
        <v>14037246</v>
      </c>
      <c r="AW19" s="19">
        <v>15130038</v>
      </c>
      <c r="AX19" s="19">
        <v>15981264</v>
      </c>
      <c r="AY19" s="19">
        <v>16389509</v>
      </c>
      <c r="AZ19" s="19">
        <v>16771003</v>
      </c>
      <c r="BA19" s="19">
        <v>18130799</v>
      </c>
      <c r="BB19" s="19">
        <v>18764850</v>
      </c>
      <c r="BC19" s="19">
        <v>17577320</v>
      </c>
      <c r="BD19" s="19">
        <v>19418825</v>
      </c>
      <c r="BE19" s="19">
        <v>19252552</v>
      </c>
      <c r="BF19" s="19">
        <v>19334915</v>
      </c>
      <c r="BG19" s="19">
        <v>19504648</v>
      </c>
      <c r="BH19" s="19">
        <v>17335102</v>
      </c>
      <c r="BI19" s="19">
        <v>16318060</v>
      </c>
      <c r="BJ19" s="19">
        <v>16575887</v>
      </c>
      <c r="BK19" s="19">
        <v>16721424</v>
      </c>
      <c r="BL19" s="19">
        <v>16466714</v>
      </c>
    </row>
    <row r="20" spans="2:64" x14ac:dyDescent="0.25">
      <c r="B20" s="15" t="s">
        <v>36</v>
      </c>
      <c r="C20" s="9">
        <v>2045</v>
      </c>
      <c r="D20" s="9">
        <v>2163</v>
      </c>
      <c r="E20" s="9">
        <v>2267</v>
      </c>
      <c r="F20" s="9">
        <v>2790</v>
      </c>
      <c r="G20" s="9">
        <v>2372</v>
      </c>
      <c r="H20" s="9">
        <v>2693</v>
      </c>
      <c r="I20" s="9">
        <v>2187</v>
      </c>
      <c r="J20" s="9">
        <v>2206</v>
      </c>
      <c r="K20" s="9">
        <v>3010</v>
      </c>
      <c r="L20" s="9">
        <v>3411</v>
      </c>
      <c r="M20" s="18">
        <v>3119750</v>
      </c>
      <c r="N20" s="18">
        <v>3511400</v>
      </c>
      <c r="O20" s="18">
        <v>4243800</v>
      </c>
      <c r="P20" s="19">
        <v>3587000</v>
      </c>
      <c r="Q20" s="19">
        <v>1976120</v>
      </c>
      <c r="R20" s="19">
        <v>2050365</v>
      </c>
      <c r="S20" s="19">
        <v>2378000</v>
      </c>
      <c r="T20" s="19">
        <v>1847963</v>
      </c>
      <c r="U20" s="19">
        <v>1966599</v>
      </c>
      <c r="V20" s="19">
        <v>2231714</v>
      </c>
      <c r="W20" s="19">
        <v>2381388</v>
      </c>
      <c r="X20" s="19">
        <v>2612646</v>
      </c>
      <c r="Y20" s="19">
        <v>1967420</v>
      </c>
      <c r="Z20" s="19">
        <v>1549295</v>
      </c>
      <c r="AA20" s="19">
        <v>1758545</v>
      </c>
      <c r="AB20" s="19">
        <v>1851220</v>
      </c>
      <c r="AC20" s="19">
        <v>1657071</v>
      </c>
      <c r="AD20" s="19">
        <v>1313195</v>
      </c>
      <c r="AE20" s="19">
        <v>1464855</v>
      </c>
      <c r="AF20" s="19">
        <v>1435148</v>
      </c>
      <c r="AG20" s="19">
        <v>1861595</v>
      </c>
      <c r="AH20" s="19">
        <v>1704296</v>
      </c>
      <c r="AI20" s="19">
        <v>1941002</v>
      </c>
      <c r="AJ20" s="19">
        <v>1551762</v>
      </c>
      <c r="AK20" s="19">
        <v>1675726</v>
      </c>
      <c r="AL20" s="47"/>
      <c r="AM20" s="20"/>
      <c r="AN20" s="18">
        <v>3007470</v>
      </c>
      <c r="AO20" s="18">
        <v>3331400</v>
      </c>
      <c r="AP20" s="18">
        <v>4067870</v>
      </c>
      <c r="AQ20" s="19">
        <v>3477120</v>
      </c>
      <c r="AR20" s="19">
        <v>1903925</v>
      </c>
      <c r="AS20" s="19">
        <v>2014915</v>
      </c>
      <c r="AT20" s="19">
        <v>2324510</v>
      </c>
      <c r="AU20" s="19">
        <v>1835238</v>
      </c>
      <c r="AV20" s="19">
        <v>1922909</v>
      </c>
      <c r="AW20" s="19">
        <v>2167074</v>
      </c>
      <c r="AX20" s="19">
        <v>2351348</v>
      </c>
      <c r="AY20" s="19">
        <v>2569136</v>
      </c>
      <c r="AZ20" s="19">
        <v>1820030</v>
      </c>
      <c r="BA20" s="19">
        <v>1495317</v>
      </c>
      <c r="BB20" s="19">
        <v>1743040</v>
      </c>
      <c r="BC20" s="19">
        <v>1823412</v>
      </c>
      <c r="BD20" s="19">
        <v>1620081</v>
      </c>
      <c r="BE20" s="19">
        <v>1261640</v>
      </c>
      <c r="BF20" s="19">
        <v>1439915</v>
      </c>
      <c r="BG20" s="19">
        <v>1413963</v>
      </c>
      <c r="BH20" s="19">
        <v>1819045</v>
      </c>
      <c r="BI20" s="19">
        <v>1678031</v>
      </c>
      <c r="BJ20" s="19">
        <v>1875938</v>
      </c>
      <c r="BK20" s="19">
        <v>1528567</v>
      </c>
      <c r="BL20" s="19">
        <v>1666843</v>
      </c>
    </row>
    <row r="21" spans="2:64" x14ac:dyDescent="0.25">
      <c r="B21" s="15" t="s">
        <v>37</v>
      </c>
      <c r="C21" s="9">
        <v>758</v>
      </c>
      <c r="D21" s="9">
        <v>671</v>
      </c>
      <c r="E21" s="9">
        <v>550</v>
      </c>
      <c r="F21" s="9">
        <v>650</v>
      </c>
      <c r="G21" s="9">
        <v>590</v>
      </c>
      <c r="H21" s="9">
        <v>431</v>
      </c>
      <c r="I21" s="9">
        <v>215</v>
      </c>
      <c r="J21" s="9">
        <v>148</v>
      </c>
      <c r="K21" s="9">
        <v>156</v>
      </c>
      <c r="L21" s="9">
        <v>196</v>
      </c>
      <c r="M21" s="18">
        <v>93530</v>
      </c>
      <c r="N21" s="18">
        <v>115530</v>
      </c>
      <c r="O21" s="18">
        <v>102165</v>
      </c>
      <c r="P21" s="19">
        <v>68330</v>
      </c>
      <c r="Q21" s="19">
        <v>28250</v>
      </c>
      <c r="R21" s="19">
        <v>19900</v>
      </c>
      <c r="S21" s="19">
        <v>13800</v>
      </c>
      <c r="T21" s="19">
        <v>28840</v>
      </c>
      <c r="U21" s="19">
        <v>37180</v>
      </c>
      <c r="V21" s="19">
        <v>47040</v>
      </c>
      <c r="W21" s="19">
        <v>29130</v>
      </c>
      <c r="X21" s="19">
        <v>9450</v>
      </c>
      <c r="Y21" s="19">
        <v>17400</v>
      </c>
      <c r="Z21" s="19">
        <v>38500</v>
      </c>
      <c r="AA21" s="19">
        <v>25750</v>
      </c>
      <c r="AB21" s="19">
        <v>16630</v>
      </c>
      <c r="AC21" s="19">
        <v>14600</v>
      </c>
      <c r="AD21" s="19">
        <v>18200</v>
      </c>
      <c r="AE21" s="19">
        <v>15100</v>
      </c>
      <c r="AF21" s="19">
        <v>17000</v>
      </c>
      <c r="AG21" s="19">
        <v>13000</v>
      </c>
      <c r="AH21" s="19">
        <v>12400</v>
      </c>
      <c r="AI21" s="19">
        <v>14246</v>
      </c>
      <c r="AJ21" s="19">
        <v>9046</v>
      </c>
      <c r="AK21" s="19">
        <v>14246</v>
      </c>
      <c r="AL21" s="47"/>
      <c r="AM21" s="20"/>
      <c r="AN21" s="18">
        <v>88740</v>
      </c>
      <c r="AO21" s="18">
        <v>107075</v>
      </c>
      <c r="AP21" s="18">
        <v>101545</v>
      </c>
      <c r="AQ21" s="19">
        <v>67875</v>
      </c>
      <c r="AR21" s="19">
        <v>28135</v>
      </c>
      <c r="AS21" s="19">
        <v>19540</v>
      </c>
      <c r="AT21" s="19">
        <v>13800</v>
      </c>
      <c r="AU21" s="19">
        <v>28800</v>
      </c>
      <c r="AV21" s="19">
        <v>37180</v>
      </c>
      <c r="AW21" s="19">
        <v>46690</v>
      </c>
      <c r="AX21" s="19">
        <v>28400</v>
      </c>
      <c r="AY21" s="19">
        <v>9450</v>
      </c>
      <c r="AZ21" s="19">
        <v>17370</v>
      </c>
      <c r="BA21" s="19">
        <v>37960</v>
      </c>
      <c r="BB21" s="19">
        <v>25600</v>
      </c>
      <c r="BC21" s="19">
        <v>16630</v>
      </c>
      <c r="BD21" s="19">
        <v>14600</v>
      </c>
      <c r="BE21" s="19">
        <v>17900</v>
      </c>
      <c r="BF21" s="19">
        <v>14700</v>
      </c>
      <c r="BG21" s="19">
        <v>17000</v>
      </c>
      <c r="BH21" s="19">
        <v>13000</v>
      </c>
      <c r="BI21" s="19">
        <v>12400</v>
      </c>
      <c r="BJ21" s="19">
        <v>14246</v>
      </c>
      <c r="BK21" s="19">
        <v>9046</v>
      </c>
      <c r="BL21" s="19">
        <v>14246</v>
      </c>
    </row>
    <row r="22" spans="2:64" x14ac:dyDescent="0.25">
      <c r="B22" s="15" t="s">
        <v>38</v>
      </c>
      <c r="C22" s="9">
        <v>169</v>
      </c>
      <c r="D22" s="9">
        <v>194</v>
      </c>
      <c r="E22" s="9">
        <v>153</v>
      </c>
      <c r="F22" s="9">
        <v>169</v>
      </c>
      <c r="G22" s="9">
        <v>198</v>
      </c>
      <c r="H22" s="9">
        <v>153</v>
      </c>
      <c r="I22" s="9">
        <v>110</v>
      </c>
      <c r="J22" s="9">
        <v>134</v>
      </c>
      <c r="K22" s="9">
        <v>155</v>
      </c>
      <c r="L22" s="9">
        <v>239</v>
      </c>
      <c r="M22" s="18">
        <v>328520</v>
      </c>
      <c r="N22" s="18">
        <v>406560</v>
      </c>
      <c r="O22" s="18">
        <v>336760</v>
      </c>
      <c r="P22" s="19">
        <v>219360</v>
      </c>
      <c r="Q22" s="19">
        <v>252460</v>
      </c>
      <c r="R22" s="19">
        <v>222370</v>
      </c>
      <c r="S22" s="19">
        <v>157326</v>
      </c>
      <c r="T22" s="19">
        <v>170223</v>
      </c>
      <c r="U22" s="19">
        <v>211090</v>
      </c>
      <c r="V22" s="19">
        <v>174037</v>
      </c>
      <c r="W22" s="19">
        <v>215660</v>
      </c>
      <c r="X22" s="19">
        <v>227889</v>
      </c>
      <c r="Y22" s="19">
        <v>264430</v>
      </c>
      <c r="Z22" s="19">
        <v>222053</v>
      </c>
      <c r="AA22" s="19">
        <v>264568</v>
      </c>
      <c r="AB22" s="19">
        <v>307238</v>
      </c>
      <c r="AC22" s="19">
        <v>418063</v>
      </c>
      <c r="AD22" s="19">
        <v>411688</v>
      </c>
      <c r="AE22" s="19">
        <v>425628</v>
      </c>
      <c r="AF22" s="19">
        <v>368438</v>
      </c>
      <c r="AG22" s="19">
        <v>364191</v>
      </c>
      <c r="AH22" s="19">
        <v>452118</v>
      </c>
      <c r="AI22" s="19">
        <v>389054</v>
      </c>
      <c r="AJ22" s="19">
        <v>368651</v>
      </c>
      <c r="AK22" s="19">
        <v>406026</v>
      </c>
      <c r="AL22" s="47"/>
      <c r="AM22" s="20"/>
      <c r="AN22" s="18">
        <v>298070</v>
      </c>
      <c r="AO22" s="18">
        <v>383675</v>
      </c>
      <c r="AP22" s="18">
        <v>329710</v>
      </c>
      <c r="AQ22" s="19">
        <v>219260</v>
      </c>
      <c r="AR22" s="19">
        <v>251060</v>
      </c>
      <c r="AS22" s="19">
        <v>222370</v>
      </c>
      <c r="AT22" s="19">
        <v>156426</v>
      </c>
      <c r="AU22" s="19">
        <v>167473</v>
      </c>
      <c r="AV22" s="19">
        <v>210820</v>
      </c>
      <c r="AW22" s="19">
        <v>163677</v>
      </c>
      <c r="AX22" s="19">
        <v>215060</v>
      </c>
      <c r="AY22" s="19">
        <v>227389</v>
      </c>
      <c r="AZ22" s="19">
        <v>257430</v>
      </c>
      <c r="BA22" s="19">
        <v>218828</v>
      </c>
      <c r="BB22" s="19">
        <v>264568</v>
      </c>
      <c r="BC22" s="19">
        <v>307166</v>
      </c>
      <c r="BD22" s="19">
        <v>404022</v>
      </c>
      <c r="BE22" s="19">
        <v>409312</v>
      </c>
      <c r="BF22" s="19">
        <v>424628</v>
      </c>
      <c r="BG22" s="19">
        <v>341838</v>
      </c>
      <c r="BH22" s="19">
        <v>334050</v>
      </c>
      <c r="BI22" s="19">
        <v>443864</v>
      </c>
      <c r="BJ22" s="19">
        <v>387014</v>
      </c>
      <c r="BK22" s="19">
        <v>367377</v>
      </c>
      <c r="BL22" s="19">
        <v>401756</v>
      </c>
    </row>
    <row r="23" spans="2:64" x14ac:dyDescent="0.25">
      <c r="B23" s="15" t="s">
        <v>39</v>
      </c>
      <c r="C23" s="9"/>
      <c r="D23" s="9"/>
      <c r="E23" s="9"/>
      <c r="F23" s="9"/>
      <c r="G23" s="9"/>
      <c r="H23" s="9">
        <v>51</v>
      </c>
      <c r="I23" s="9">
        <v>20</v>
      </c>
      <c r="J23" s="9">
        <v>8</v>
      </c>
      <c r="K23" s="9">
        <v>16</v>
      </c>
      <c r="L23" s="9">
        <v>10</v>
      </c>
      <c r="M23" s="18">
        <v>0</v>
      </c>
      <c r="N23" s="18">
        <v>1520</v>
      </c>
      <c r="O23" s="18">
        <v>2200</v>
      </c>
      <c r="P23" s="19">
        <v>3875</v>
      </c>
      <c r="Q23" s="19">
        <v>8725</v>
      </c>
      <c r="R23" s="19">
        <v>2150</v>
      </c>
      <c r="S23" s="19">
        <v>7700</v>
      </c>
      <c r="T23" s="19">
        <v>18455</v>
      </c>
      <c r="U23" s="19">
        <v>16760</v>
      </c>
      <c r="V23" s="19">
        <v>6720</v>
      </c>
      <c r="W23" s="19">
        <v>10531</v>
      </c>
      <c r="X23" s="19">
        <v>14006</v>
      </c>
      <c r="Y23" s="19">
        <v>41826</v>
      </c>
      <c r="Z23" s="19">
        <v>12010</v>
      </c>
      <c r="AA23" s="19">
        <v>12720</v>
      </c>
      <c r="AB23" s="19">
        <v>30200</v>
      </c>
      <c r="AC23" s="19">
        <v>92690</v>
      </c>
      <c r="AD23" s="19">
        <v>71655</v>
      </c>
      <c r="AE23" s="19">
        <v>55835</v>
      </c>
      <c r="AF23" s="19">
        <v>37315</v>
      </c>
      <c r="AG23" s="19">
        <v>25040</v>
      </c>
      <c r="AH23" s="19">
        <v>18340</v>
      </c>
      <c r="AI23" s="19">
        <v>18714</v>
      </c>
      <c r="AJ23" s="19">
        <v>16582</v>
      </c>
      <c r="AK23" s="19">
        <v>19086</v>
      </c>
      <c r="AL23" s="47"/>
      <c r="AM23" s="20"/>
      <c r="AN23" s="18">
        <v>0</v>
      </c>
      <c r="AO23" s="18">
        <v>1520</v>
      </c>
      <c r="AP23" s="18">
        <v>2200</v>
      </c>
      <c r="AQ23" s="19">
        <v>3725</v>
      </c>
      <c r="AR23" s="19">
        <v>8725</v>
      </c>
      <c r="AS23" s="19">
        <v>2150</v>
      </c>
      <c r="AT23" s="19">
        <v>7680</v>
      </c>
      <c r="AU23" s="19">
        <v>15876</v>
      </c>
      <c r="AV23" s="19">
        <v>16560</v>
      </c>
      <c r="AW23" s="19">
        <v>6160</v>
      </c>
      <c r="AX23" s="19">
        <v>8986</v>
      </c>
      <c r="AY23" s="19">
        <v>12716</v>
      </c>
      <c r="AZ23" s="19">
        <v>39256</v>
      </c>
      <c r="BA23" s="19">
        <v>11525</v>
      </c>
      <c r="BB23" s="19">
        <v>12405</v>
      </c>
      <c r="BC23" s="19">
        <v>29465</v>
      </c>
      <c r="BD23" s="19">
        <v>87555</v>
      </c>
      <c r="BE23" s="19">
        <v>69305</v>
      </c>
      <c r="BF23" s="19">
        <v>54600</v>
      </c>
      <c r="BG23" s="19">
        <v>35410</v>
      </c>
      <c r="BH23" s="19">
        <v>24930</v>
      </c>
      <c r="BI23" s="19">
        <v>18220</v>
      </c>
      <c r="BJ23" s="19">
        <v>18574</v>
      </c>
      <c r="BK23" s="19">
        <v>16562</v>
      </c>
      <c r="BL23" s="19">
        <v>17936</v>
      </c>
    </row>
    <row r="24" spans="2:64" x14ac:dyDescent="0.25">
      <c r="B24" s="15" t="s">
        <v>64</v>
      </c>
      <c r="C24" s="9">
        <v>7</v>
      </c>
      <c r="D24" s="9">
        <v>16</v>
      </c>
      <c r="E24" s="9">
        <v>22</v>
      </c>
      <c r="F24" s="9">
        <v>60</v>
      </c>
      <c r="G24" s="9">
        <v>104</v>
      </c>
      <c r="H24" s="9">
        <v>20</v>
      </c>
      <c r="I24" s="9">
        <v>24</v>
      </c>
      <c r="J24" s="9">
        <v>19</v>
      </c>
      <c r="K24" s="9">
        <v>21</v>
      </c>
      <c r="L24" s="9">
        <v>13</v>
      </c>
      <c r="M24" s="18">
        <v>21500</v>
      </c>
      <c r="N24" s="18">
        <v>27000</v>
      </c>
      <c r="O24" s="18">
        <v>15300</v>
      </c>
      <c r="P24" s="19">
        <v>39700</v>
      </c>
      <c r="Q24" s="19">
        <v>58400</v>
      </c>
      <c r="R24" s="19">
        <v>33000</v>
      </c>
      <c r="S24" s="19">
        <v>23000</v>
      </c>
      <c r="T24" s="19">
        <v>30400</v>
      </c>
      <c r="U24" s="19">
        <v>48800</v>
      </c>
      <c r="V24" s="19">
        <v>26750</v>
      </c>
      <c r="W24" s="19">
        <v>75500</v>
      </c>
      <c r="X24" s="19">
        <v>44100</v>
      </c>
      <c r="Y24" s="19">
        <v>99688</v>
      </c>
      <c r="Z24" s="19">
        <v>73700</v>
      </c>
      <c r="AA24" s="19">
        <v>92450</v>
      </c>
      <c r="AB24" s="19">
        <v>170942</v>
      </c>
      <c r="AC24" s="19">
        <v>118870</v>
      </c>
      <c r="AD24" s="19">
        <v>9200</v>
      </c>
      <c r="AE24" s="19">
        <v>44280</v>
      </c>
      <c r="AF24" s="19">
        <v>79956</v>
      </c>
      <c r="AG24" s="19">
        <v>26134</v>
      </c>
      <c r="AH24" s="19">
        <v>34799</v>
      </c>
      <c r="AI24" s="19">
        <v>28646</v>
      </c>
      <c r="AJ24" s="19">
        <v>27349</v>
      </c>
      <c r="AK24" s="19">
        <v>6000</v>
      </c>
      <c r="AL24" s="47"/>
      <c r="AM24" s="20"/>
      <c r="AN24" s="18">
        <v>19800</v>
      </c>
      <c r="AO24" s="18">
        <v>27000</v>
      </c>
      <c r="AP24" s="18">
        <v>14900</v>
      </c>
      <c r="AQ24" s="19">
        <v>34400</v>
      </c>
      <c r="AR24" s="19">
        <v>53400</v>
      </c>
      <c r="AS24" s="19">
        <v>29500</v>
      </c>
      <c r="AT24" s="19">
        <v>22000</v>
      </c>
      <c r="AU24" s="19">
        <v>30400</v>
      </c>
      <c r="AV24" s="19">
        <v>47800</v>
      </c>
      <c r="AW24" s="19">
        <v>25250</v>
      </c>
      <c r="AX24" s="19">
        <v>74300</v>
      </c>
      <c r="AY24" s="19">
        <v>44100</v>
      </c>
      <c r="AZ24" s="19">
        <v>96968</v>
      </c>
      <c r="BA24" s="19">
        <v>66100</v>
      </c>
      <c r="BB24" s="19">
        <v>79256</v>
      </c>
      <c r="BC24" s="19">
        <v>161479</v>
      </c>
      <c r="BD24" s="19">
        <v>87470</v>
      </c>
      <c r="BE24" s="19">
        <v>5724</v>
      </c>
      <c r="BF24" s="19">
        <v>44280</v>
      </c>
      <c r="BG24" s="19">
        <v>79956</v>
      </c>
      <c r="BH24" s="19">
        <v>26134</v>
      </c>
      <c r="BI24" s="19">
        <v>34799</v>
      </c>
      <c r="BJ24" s="19">
        <v>28646</v>
      </c>
      <c r="BK24" s="19">
        <v>27349</v>
      </c>
      <c r="BL24" s="19">
        <v>6000</v>
      </c>
    </row>
    <row r="25" spans="2:64" x14ac:dyDescent="0.25">
      <c r="B25" s="15" t="s">
        <v>40</v>
      </c>
      <c r="C25" s="9"/>
      <c r="D25" s="9">
        <v>495</v>
      </c>
      <c r="E25" s="9">
        <v>524</v>
      </c>
      <c r="F25" s="9">
        <v>533</v>
      </c>
      <c r="G25" s="9">
        <v>639</v>
      </c>
      <c r="H25" s="9">
        <v>615</v>
      </c>
      <c r="I25" s="9">
        <v>378</v>
      </c>
      <c r="J25" s="9">
        <v>504</v>
      </c>
      <c r="K25" s="9">
        <v>762</v>
      </c>
      <c r="L25" s="9">
        <v>1011</v>
      </c>
      <c r="M25" s="18">
        <v>955560</v>
      </c>
      <c r="N25" s="18">
        <v>1133500</v>
      </c>
      <c r="O25" s="18">
        <v>750930</v>
      </c>
      <c r="P25" s="19">
        <v>345950</v>
      </c>
      <c r="Q25" s="19">
        <v>410905</v>
      </c>
      <c r="R25" s="19">
        <v>174043</v>
      </c>
      <c r="S25" s="19">
        <v>158209</v>
      </c>
      <c r="T25" s="19">
        <v>266387</v>
      </c>
      <c r="U25" s="19">
        <v>406421</v>
      </c>
      <c r="V25" s="19">
        <v>309194</v>
      </c>
      <c r="W25" s="19">
        <v>403638</v>
      </c>
      <c r="X25" s="19">
        <v>307259</v>
      </c>
      <c r="Y25" s="19">
        <v>297292</v>
      </c>
      <c r="Z25" s="19">
        <v>489410</v>
      </c>
      <c r="AA25" s="19">
        <v>640765</v>
      </c>
      <c r="AB25" s="19">
        <v>622146</v>
      </c>
      <c r="AC25" s="19">
        <v>410650</v>
      </c>
      <c r="AD25" s="19">
        <v>552246</v>
      </c>
      <c r="AE25" s="19">
        <v>523680</v>
      </c>
      <c r="AF25" s="19">
        <v>401630</v>
      </c>
      <c r="AG25" s="19">
        <v>253310</v>
      </c>
      <c r="AH25" s="19">
        <v>327465</v>
      </c>
      <c r="AI25" s="19">
        <v>441103</v>
      </c>
      <c r="AJ25" s="19">
        <v>444410</v>
      </c>
      <c r="AK25" s="19">
        <v>415564</v>
      </c>
      <c r="AL25" s="47"/>
      <c r="AM25" s="20"/>
      <c r="AN25" s="18">
        <v>887140</v>
      </c>
      <c r="AO25" s="18">
        <v>877880</v>
      </c>
      <c r="AP25" s="18">
        <v>639690</v>
      </c>
      <c r="AQ25" s="19">
        <v>332090</v>
      </c>
      <c r="AR25" s="19">
        <v>388153</v>
      </c>
      <c r="AS25" s="19">
        <v>164731</v>
      </c>
      <c r="AT25" s="19">
        <v>145723</v>
      </c>
      <c r="AU25" s="19">
        <v>254913</v>
      </c>
      <c r="AV25" s="19">
        <v>374700</v>
      </c>
      <c r="AW25" s="19">
        <v>304397</v>
      </c>
      <c r="AX25" s="19">
        <v>393005</v>
      </c>
      <c r="AY25" s="19">
        <v>300224</v>
      </c>
      <c r="AZ25" s="19">
        <v>288117</v>
      </c>
      <c r="BA25" s="19">
        <v>440872</v>
      </c>
      <c r="BB25" s="19">
        <v>623399</v>
      </c>
      <c r="BC25" s="19">
        <v>528221</v>
      </c>
      <c r="BD25" s="19">
        <v>361455</v>
      </c>
      <c r="BE25" s="19">
        <v>512821</v>
      </c>
      <c r="BF25" s="19">
        <v>455945</v>
      </c>
      <c r="BG25" s="19">
        <v>373080</v>
      </c>
      <c r="BH25" s="19">
        <v>241635</v>
      </c>
      <c r="BI25" s="19">
        <v>319285</v>
      </c>
      <c r="BJ25" s="19">
        <v>332896</v>
      </c>
      <c r="BK25" s="19">
        <v>413550</v>
      </c>
      <c r="BL25" s="19">
        <v>406324</v>
      </c>
    </row>
    <row r="26" spans="2:64" x14ac:dyDescent="0.25">
      <c r="B26" s="16" t="s">
        <v>50</v>
      </c>
      <c r="C26" s="5">
        <f t="shared" ref="C26:L26" si="3">SUM(C19:C25)</f>
        <v>6679</v>
      </c>
      <c r="D26" s="5">
        <f t="shared" si="3"/>
        <v>7952</v>
      </c>
      <c r="E26" s="5">
        <f t="shared" si="3"/>
        <v>8077</v>
      </c>
      <c r="F26" s="5">
        <f t="shared" si="3"/>
        <v>9402</v>
      </c>
      <c r="G26" s="5">
        <f t="shared" si="3"/>
        <v>8842</v>
      </c>
      <c r="H26" s="5">
        <f t="shared" si="3"/>
        <v>8970</v>
      </c>
      <c r="I26" s="5">
        <f t="shared" si="3"/>
        <v>8254</v>
      </c>
      <c r="J26" s="5">
        <f t="shared" si="3"/>
        <v>8832</v>
      </c>
      <c r="K26" s="5">
        <f t="shared" si="3"/>
        <v>10132</v>
      </c>
      <c r="L26" s="5">
        <f t="shared" si="3"/>
        <v>10868</v>
      </c>
      <c r="M26" s="21">
        <f>SUM(M19:M25)</f>
        <v>11188360</v>
      </c>
      <c r="N26" s="21">
        <f t="shared" ref="N26:AB26" si="4">SUM(N19:N25)</f>
        <v>12371760</v>
      </c>
      <c r="O26" s="21">
        <f t="shared" si="4"/>
        <v>13851155</v>
      </c>
      <c r="P26" s="21">
        <f t="shared" si="4"/>
        <v>13054715</v>
      </c>
      <c r="Q26" s="21">
        <f t="shared" si="4"/>
        <v>13399190</v>
      </c>
      <c r="R26" s="21">
        <f t="shared" si="4"/>
        <v>14141068</v>
      </c>
      <c r="S26" s="21">
        <f t="shared" si="4"/>
        <v>15344880</v>
      </c>
      <c r="T26" s="21">
        <f t="shared" si="4"/>
        <v>16888874</v>
      </c>
      <c r="U26" s="21">
        <f t="shared" si="4"/>
        <v>17086850</v>
      </c>
      <c r="V26" s="21">
        <f t="shared" si="4"/>
        <v>18188929</v>
      </c>
      <c r="W26" s="21">
        <f t="shared" si="4"/>
        <v>19257184</v>
      </c>
      <c r="X26" s="21">
        <f t="shared" si="4"/>
        <v>19824285</v>
      </c>
      <c r="Y26" s="21">
        <f t="shared" si="4"/>
        <v>20730951</v>
      </c>
      <c r="Z26" s="21">
        <f t="shared" si="4"/>
        <v>20728908</v>
      </c>
      <c r="AA26" s="21">
        <f t="shared" si="4"/>
        <v>21697057</v>
      </c>
      <c r="AB26" s="21">
        <f t="shared" si="4"/>
        <v>21669313</v>
      </c>
      <c r="AC26" s="21">
        <f>SUM(AC19:AC25)</f>
        <v>22747516</v>
      </c>
      <c r="AD26" s="21">
        <f>SUM(AD19:AD25)</f>
        <v>22157996</v>
      </c>
      <c r="AE26" s="21">
        <f>SUM(AE19:AE25)</f>
        <v>22321478</v>
      </c>
      <c r="AF26" s="21">
        <f>SUM(AF19:AF25)</f>
        <v>22818581</v>
      </c>
      <c r="AG26" s="21">
        <f t="shared" ref="AG26:AH26" si="5">SUM(AG19:AG25)</f>
        <v>20599732</v>
      </c>
      <c r="AH26" s="21">
        <f t="shared" si="5"/>
        <v>19808678</v>
      </c>
      <c r="AI26" s="21">
        <f t="shared" ref="AI26:AJ26" si="6">SUM(AI19:AI25)</f>
        <v>19843042</v>
      </c>
      <c r="AJ26" s="21">
        <f t="shared" si="6"/>
        <v>19326038</v>
      </c>
      <c r="AK26" s="21">
        <f t="shared" ref="AK26" si="7">SUM(AK19:AK25)</f>
        <v>19186741</v>
      </c>
      <c r="AL26" s="47"/>
      <c r="AM26" s="20"/>
      <c r="AN26" s="21">
        <f t="shared" ref="AN26:BC26" si="8">SUM(AN19:AN25)</f>
        <v>10695000</v>
      </c>
      <c r="AO26" s="21">
        <f t="shared" si="8"/>
        <v>11682670</v>
      </c>
      <c r="AP26" s="21">
        <f t="shared" si="8"/>
        <v>13335915</v>
      </c>
      <c r="AQ26" s="21">
        <f t="shared" si="8"/>
        <v>12771973</v>
      </c>
      <c r="AR26" s="21">
        <f t="shared" si="8"/>
        <v>13033591</v>
      </c>
      <c r="AS26" s="21">
        <f t="shared" si="8"/>
        <v>13858453</v>
      </c>
      <c r="AT26" s="21">
        <f t="shared" si="8"/>
        <v>15090134</v>
      </c>
      <c r="AU26" s="21">
        <f t="shared" si="8"/>
        <v>16637239</v>
      </c>
      <c r="AV26" s="21">
        <f t="shared" si="8"/>
        <v>16647215</v>
      </c>
      <c r="AW26" s="21">
        <f t="shared" si="8"/>
        <v>17843286</v>
      </c>
      <c r="AX26" s="21">
        <f t="shared" si="8"/>
        <v>19052363</v>
      </c>
      <c r="AY26" s="21">
        <f t="shared" si="8"/>
        <v>19552524</v>
      </c>
      <c r="AZ26" s="21">
        <f t="shared" si="8"/>
        <v>19290174</v>
      </c>
      <c r="BA26" s="21">
        <f t="shared" si="8"/>
        <v>20401401</v>
      </c>
      <c r="BB26" s="21">
        <f t="shared" si="8"/>
        <v>21513118</v>
      </c>
      <c r="BC26" s="21">
        <f t="shared" si="8"/>
        <v>20443693</v>
      </c>
      <c r="BD26" s="21">
        <f>SUM(BD19:BD25)</f>
        <v>21994008</v>
      </c>
      <c r="BE26" s="21">
        <f>SUM(BE19:BE25)</f>
        <v>21529254</v>
      </c>
      <c r="BF26" s="21">
        <f>SUM(BF19:BF25)</f>
        <v>21768983</v>
      </c>
      <c r="BG26" s="21">
        <f>SUM(BG19:BG25)</f>
        <v>21765895</v>
      </c>
      <c r="BH26" s="21">
        <f t="shared" ref="BH26" si="9">SUM(BH19:BH25)</f>
        <v>19793896</v>
      </c>
      <c r="BI26" s="21">
        <f t="shared" ref="BI26:BJ26" si="10">SUM(BI19:BI25)</f>
        <v>18824659</v>
      </c>
      <c r="BJ26" s="21">
        <f t="shared" si="10"/>
        <v>19233201</v>
      </c>
      <c r="BK26" s="21">
        <f t="shared" ref="BK26:BL26" si="11">SUM(BK19:BK25)</f>
        <v>19083875</v>
      </c>
      <c r="BL26" s="21">
        <f t="shared" si="11"/>
        <v>18979819</v>
      </c>
    </row>
    <row r="27" spans="2:64" x14ac:dyDescent="0.25">
      <c r="B27" s="16" t="s">
        <v>41</v>
      </c>
      <c r="C27" s="5">
        <f t="shared" ref="C27:L27" si="12">(C18+C26)</f>
        <v>19227</v>
      </c>
      <c r="D27" s="5">
        <f t="shared" si="12"/>
        <v>19734</v>
      </c>
      <c r="E27" s="5">
        <f t="shared" si="12"/>
        <v>18991</v>
      </c>
      <c r="F27" s="5">
        <f t="shared" si="12"/>
        <v>21236</v>
      </c>
      <c r="G27" s="5">
        <f t="shared" si="12"/>
        <v>20789</v>
      </c>
      <c r="H27" s="5">
        <f t="shared" si="12"/>
        <v>20587</v>
      </c>
      <c r="I27" s="5">
        <f t="shared" si="12"/>
        <v>19576</v>
      </c>
      <c r="J27" s="5">
        <f t="shared" si="12"/>
        <v>20107</v>
      </c>
      <c r="K27" s="5">
        <f t="shared" si="12"/>
        <v>21950</v>
      </c>
      <c r="L27" s="5">
        <f t="shared" si="12"/>
        <v>22811</v>
      </c>
      <c r="M27" s="21">
        <f>M26+M18</f>
        <v>26442818</v>
      </c>
      <c r="N27" s="21">
        <f t="shared" ref="N27:AB27" si="13">N26+N18</f>
        <v>25826475</v>
      </c>
      <c r="O27" s="21">
        <f t="shared" si="13"/>
        <v>26296865</v>
      </c>
      <c r="P27" s="21">
        <f t="shared" si="13"/>
        <v>26442055</v>
      </c>
      <c r="Q27" s="21">
        <f t="shared" si="13"/>
        <v>26662172</v>
      </c>
      <c r="R27" s="21">
        <f t="shared" si="13"/>
        <v>27257069</v>
      </c>
      <c r="S27" s="21">
        <f t="shared" si="13"/>
        <v>27520862</v>
      </c>
      <c r="T27" s="21">
        <f t="shared" si="13"/>
        <v>28753535</v>
      </c>
      <c r="U27" s="21">
        <f t="shared" si="13"/>
        <v>29445264</v>
      </c>
      <c r="V27" s="21">
        <f t="shared" si="13"/>
        <v>28919239</v>
      </c>
      <c r="W27" s="21">
        <f t="shared" si="13"/>
        <v>31081334</v>
      </c>
      <c r="X27" s="21">
        <f t="shared" si="13"/>
        <v>32873467</v>
      </c>
      <c r="Y27" s="21">
        <f t="shared" si="13"/>
        <v>31923512</v>
      </c>
      <c r="Z27" s="21">
        <f t="shared" si="13"/>
        <v>30910994</v>
      </c>
      <c r="AA27" s="21">
        <f t="shared" si="13"/>
        <v>34481767</v>
      </c>
      <c r="AB27" s="21">
        <f t="shared" si="13"/>
        <v>35302026</v>
      </c>
      <c r="AC27" s="21">
        <f>AC26+AC18</f>
        <v>36752140</v>
      </c>
      <c r="AD27" s="21">
        <f>AD26+AD18</f>
        <v>36306757</v>
      </c>
      <c r="AE27" s="21">
        <f>AE26+AE18</f>
        <v>37479876</v>
      </c>
      <c r="AF27" s="21">
        <f>AF26+AF18</f>
        <v>38356038</v>
      </c>
      <c r="AG27" s="21">
        <f t="shared" ref="AG27:AH27" si="14">AG26+AG18</f>
        <v>39059698</v>
      </c>
      <c r="AH27" s="21">
        <f t="shared" si="14"/>
        <v>38233025</v>
      </c>
      <c r="AI27" s="21">
        <f t="shared" ref="AI27:AJ27" si="15">AI26+AI18</f>
        <v>38984303</v>
      </c>
      <c r="AJ27" s="21">
        <f t="shared" si="15"/>
        <v>40001427</v>
      </c>
      <c r="AK27" s="21">
        <f t="shared" ref="AK27" si="16">AK26+AK18</f>
        <v>40185034</v>
      </c>
      <c r="AL27" s="47"/>
      <c r="AM27" s="20"/>
      <c r="AN27" s="21">
        <f t="shared" ref="AN27:BC27" si="17">AN26+AN18</f>
        <v>22713598</v>
      </c>
      <c r="AO27" s="21">
        <f t="shared" si="17"/>
        <v>22300425</v>
      </c>
      <c r="AP27" s="21">
        <f t="shared" si="17"/>
        <v>22844970</v>
      </c>
      <c r="AQ27" s="21">
        <f t="shared" si="17"/>
        <v>23593076</v>
      </c>
      <c r="AR27" s="21">
        <f t="shared" si="17"/>
        <v>23732635</v>
      </c>
      <c r="AS27" s="21">
        <f t="shared" si="17"/>
        <v>24487043</v>
      </c>
      <c r="AT27" s="21">
        <f t="shared" si="17"/>
        <v>24759521</v>
      </c>
      <c r="AU27" s="21">
        <f t="shared" si="17"/>
        <v>25972871</v>
      </c>
      <c r="AV27" s="21">
        <f t="shared" si="17"/>
        <v>26868018</v>
      </c>
      <c r="AW27" s="21">
        <f t="shared" si="17"/>
        <v>26400417</v>
      </c>
      <c r="AX27" s="21">
        <f t="shared" si="17"/>
        <v>28699052</v>
      </c>
      <c r="AY27" s="21">
        <f t="shared" si="17"/>
        <v>30247929</v>
      </c>
      <c r="AZ27" s="21">
        <f t="shared" si="17"/>
        <v>27411784</v>
      </c>
      <c r="BA27" s="21">
        <f t="shared" si="17"/>
        <v>28241184</v>
      </c>
      <c r="BB27" s="21">
        <f t="shared" si="17"/>
        <v>32145903</v>
      </c>
      <c r="BC27" s="21">
        <f t="shared" si="17"/>
        <v>31161036</v>
      </c>
      <c r="BD27" s="21">
        <f>BD26+BD18</f>
        <v>33005685</v>
      </c>
      <c r="BE27" s="21">
        <f>BE26+BE18</f>
        <v>32353411</v>
      </c>
      <c r="BF27" s="21">
        <f>BF26+BF18</f>
        <v>33466717</v>
      </c>
      <c r="BG27" s="21">
        <f>BG26+BG18</f>
        <v>33485620</v>
      </c>
      <c r="BH27" s="21">
        <f t="shared" ref="BH27" si="18">BH26+BH18</f>
        <v>33903676</v>
      </c>
      <c r="BI27" s="21">
        <f t="shared" ref="BI27:BJ27" si="19">BI26+BI18</f>
        <v>33637247</v>
      </c>
      <c r="BJ27" s="21">
        <f t="shared" si="19"/>
        <v>34569201</v>
      </c>
      <c r="BK27" s="21">
        <f t="shared" ref="BK27:BL27" si="20">BK26+BK18</f>
        <v>35652685</v>
      </c>
      <c r="BL27" s="21">
        <f t="shared" si="20"/>
        <v>35833776</v>
      </c>
    </row>
    <row r="28" spans="2:64" ht="16.5" thickBot="1" x14ac:dyDescent="0.3">
      <c r="B28" s="2"/>
      <c r="C28" s="6"/>
      <c r="D28" s="6"/>
      <c r="E28" s="6"/>
      <c r="F28" s="6"/>
      <c r="G28" s="6"/>
      <c r="H28" s="6"/>
      <c r="I28" s="6"/>
      <c r="J28" s="6"/>
      <c r="K28" s="6"/>
      <c r="L28" s="6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48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2"/>
      <c r="AY28" s="23"/>
      <c r="AZ28" s="22"/>
      <c r="BA28" s="22"/>
      <c r="BB28" s="22"/>
      <c r="BC28" s="22"/>
      <c r="BD28" s="22"/>
      <c r="BE28" s="22"/>
    </row>
    <row r="29" spans="2:64" x14ac:dyDescent="0.25">
      <c r="B29" s="2"/>
      <c r="C29" s="10"/>
      <c r="D29" s="11"/>
      <c r="E29" s="12" t="s">
        <v>42</v>
      </c>
      <c r="F29" s="13"/>
      <c r="G29" s="13"/>
      <c r="H29" s="13"/>
      <c r="I29" s="13"/>
      <c r="J29" s="13"/>
      <c r="K29" s="13"/>
      <c r="L29" s="13"/>
      <c r="M29" s="53" t="s">
        <v>56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5"/>
      <c r="AL29" s="45"/>
      <c r="AM29" s="27"/>
      <c r="AN29" s="56" t="s">
        <v>55</v>
      </c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2:64" s="8" customFormat="1" x14ac:dyDescent="0.25">
      <c r="B30" s="14" t="s">
        <v>48</v>
      </c>
      <c r="C30" s="14" t="s">
        <v>21</v>
      </c>
      <c r="D30" s="14" t="s">
        <v>22</v>
      </c>
      <c r="E30" s="14" t="s">
        <v>23</v>
      </c>
      <c r="F30" s="14" t="s">
        <v>4</v>
      </c>
      <c r="G30" s="14" t="s">
        <v>5</v>
      </c>
      <c r="H30" s="14" t="s">
        <v>24</v>
      </c>
      <c r="I30" s="14" t="s">
        <v>25</v>
      </c>
      <c r="J30" s="14" t="s">
        <v>8</v>
      </c>
      <c r="K30" s="14" t="s">
        <v>9</v>
      </c>
      <c r="L30" s="14" t="s">
        <v>10</v>
      </c>
      <c r="M30" s="29" t="s">
        <v>11</v>
      </c>
      <c r="N30" s="29" t="s">
        <v>12</v>
      </c>
      <c r="O30" s="29" t="s">
        <v>13</v>
      </c>
      <c r="P30" s="30" t="s">
        <v>14</v>
      </c>
      <c r="Q30" s="31" t="s">
        <v>15</v>
      </c>
      <c r="R30" s="32" t="s">
        <v>16</v>
      </c>
      <c r="S30" s="32" t="s">
        <v>17</v>
      </c>
      <c r="T30" s="32" t="s">
        <v>18</v>
      </c>
      <c r="U30" s="32" t="s">
        <v>19</v>
      </c>
      <c r="V30" s="32" t="s">
        <v>20</v>
      </c>
      <c r="W30" s="32" t="s">
        <v>43</v>
      </c>
      <c r="X30" s="32" t="s">
        <v>44</v>
      </c>
      <c r="Y30" s="32" t="s">
        <v>45</v>
      </c>
      <c r="Z30" s="32" t="s">
        <v>46</v>
      </c>
      <c r="AA30" s="32" t="s">
        <v>47</v>
      </c>
      <c r="AB30" s="32" t="s">
        <v>61</v>
      </c>
      <c r="AC30" s="32" t="s">
        <v>62</v>
      </c>
      <c r="AD30" s="32" t="s">
        <v>65</v>
      </c>
      <c r="AE30" s="32" t="s">
        <v>66</v>
      </c>
      <c r="AF30" s="32" t="s">
        <v>67</v>
      </c>
      <c r="AG30" s="32" t="s">
        <v>68</v>
      </c>
      <c r="AH30" s="32" t="s">
        <v>69</v>
      </c>
      <c r="AI30" s="32" t="s">
        <v>70</v>
      </c>
      <c r="AJ30" s="32" t="s">
        <v>71</v>
      </c>
      <c r="AK30" s="32" t="s">
        <v>72</v>
      </c>
      <c r="AL30" s="46"/>
      <c r="AM30" s="23"/>
      <c r="AN30" s="29" t="s">
        <v>11</v>
      </c>
      <c r="AO30" s="29" t="s">
        <v>12</v>
      </c>
      <c r="AP30" s="29" t="s">
        <v>13</v>
      </c>
      <c r="AQ30" s="30" t="s">
        <v>14</v>
      </c>
      <c r="AR30" s="31" t="s">
        <v>15</v>
      </c>
      <c r="AS30" s="32" t="s">
        <v>16</v>
      </c>
      <c r="AT30" s="32" t="s">
        <v>17</v>
      </c>
      <c r="AU30" s="32" t="s">
        <v>18</v>
      </c>
      <c r="AV30" s="32" t="s">
        <v>19</v>
      </c>
      <c r="AW30" s="32" t="s">
        <v>20</v>
      </c>
      <c r="AX30" s="32" t="s">
        <v>43</v>
      </c>
      <c r="AY30" s="32" t="s">
        <v>44</v>
      </c>
      <c r="AZ30" s="32" t="s">
        <v>45</v>
      </c>
      <c r="BA30" s="32" t="s">
        <v>46</v>
      </c>
      <c r="BB30" s="32" t="s">
        <v>47</v>
      </c>
      <c r="BC30" s="32" t="s">
        <v>61</v>
      </c>
      <c r="BD30" s="32" t="s">
        <v>62</v>
      </c>
      <c r="BE30" s="32" t="s">
        <v>65</v>
      </c>
      <c r="BF30" s="32" t="s">
        <v>66</v>
      </c>
      <c r="BG30" s="32" t="s">
        <v>67</v>
      </c>
      <c r="BH30" s="32" t="s">
        <v>68</v>
      </c>
      <c r="BI30" s="32" t="s">
        <v>69</v>
      </c>
      <c r="BJ30" s="32" t="s">
        <v>70</v>
      </c>
      <c r="BK30" s="32" t="s">
        <v>71</v>
      </c>
      <c r="BL30" s="32" t="s">
        <v>72</v>
      </c>
    </row>
    <row r="31" spans="2:64" x14ac:dyDescent="0.25">
      <c r="B31" s="15" t="s">
        <v>26</v>
      </c>
      <c r="C31" s="9" t="e">
        <f>(#REF!/#REF!)*1000</f>
        <v>#REF!</v>
      </c>
      <c r="D31" s="9" t="e">
        <f>(#REF!/#REF!)*1000</f>
        <v>#REF!</v>
      </c>
      <c r="E31" s="9" t="e">
        <f>(#REF!/#REF!)*1000</f>
        <v>#REF!</v>
      </c>
      <c r="F31" s="9" t="e">
        <f>(#REF!/#REF!)*1000</f>
        <v>#REF!</v>
      </c>
      <c r="G31" s="9" t="e">
        <f>(#REF!/#REF!)*1000</f>
        <v>#REF!</v>
      </c>
      <c r="H31" s="9" t="e">
        <f>(#REF!/#REF!)*1000</f>
        <v>#REF!</v>
      </c>
      <c r="I31" s="9">
        <v>2320</v>
      </c>
      <c r="J31" s="9" t="e">
        <f>(#REF!/#REF!)*1000</f>
        <v>#REF!</v>
      </c>
      <c r="K31" s="9" t="e">
        <f>(#REF!/#REF!)*1000</f>
        <v>#REF!</v>
      </c>
      <c r="L31" s="9" t="e">
        <f>(#REF!/#REF!)</f>
        <v>#REF!</v>
      </c>
      <c r="M31" s="25">
        <f t="shared" ref="M31:M40" si="21">AN31/AN8</f>
        <v>2.2415068082163416</v>
      </c>
      <c r="N31" s="25">
        <f t="shared" ref="N31:AA31" si="22">AO31/AO8</f>
        <v>2.5957050518124491</v>
      </c>
      <c r="O31" s="25">
        <f t="shared" si="22"/>
        <v>2.30465190365766</v>
      </c>
      <c r="P31" s="25">
        <f t="shared" si="22"/>
        <v>2.4868301307886322</v>
      </c>
      <c r="Q31" s="25">
        <f t="shared" si="22"/>
        <v>2.4905180909310092</v>
      </c>
      <c r="R31" s="25">
        <f t="shared" si="22"/>
        <v>2.2353875030698522</v>
      </c>
      <c r="S31" s="25">
        <f t="shared" si="22"/>
        <v>2.0332256235733968</v>
      </c>
      <c r="T31" s="25">
        <f t="shared" si="22"/>
        <v>2.5391828349803287</v>
      </c>
      <c r="U31" s="25">
        <f t="shared" si="22"/>
        <v>2.6307158999312632</v>
      </c>
      <c r="V31" s="25">
        <f t="shared" si="22"/>
        <v>2.5308678596118908</v>
      </c>
      <c r="W31" s="25">
        <f t="shared" si="22"/>
        <v>2.6257936017312815</v>
      </c>
      <c r="X31" s="25">
        <f t="shared" si="22"/>
        <v>2.8306224426920705</v>
      </c>
      <c r="Y31" s="25">
        <f t="shared" si="22"/>
        <v>1.9633398415068335</v>
      </c>
      <c r="Z31" s="25">
        <f t="shared" si="22"/>
        <v>2.7570592225474679</v>
      </c>
      <c r="AA31" s="25">
        <f t="shared" si="22"/>
        <v>3.5033831915118987</v>
      </c>
      <c r="AB31" s="25">
        <f>BC31/BC8</f>
        <v>3.225148006773904</v>
      </c>
      <c r="AC31" s="25">
        <f>BD31/BD8</f>
        <v>2.6578085138022316</v>
      </c>
      <c r="AD31" s="25">
        <f>BE31/BE8</f>
        <v>2.6619094178808935</v>
      </c>
      <c r="AE31" s="25">
        <f>BF31/BF8</f>
        <v>2.8100131119762772</v>
      </c>
      <c r="AF31" s="25">
        <f>BG31/BG8</f>
        <v>2.8640455937514417</v>
      </c>
      <c r="AG31" s="25">
        <f t="shared" ref="AG31:AK40" si="23">BH31/BH8</f>
        <v>3.3046772725925355</v>
      </c>
      <c r="AH31" s="25">
        <f t="shared" si="23"/>
        <v>3.1806071375756098</v>
      </c>
      <c r="AI31" s="25">
        <f t="shared" si="23"/>
        <v>3.2159772187951221</v>
      </c>
      <c r="AJ31" s="25">
        <f t="shared" si="23"/>
        <v>2.938695106776716</v>
      </c>
      <c r="AK31" s="25">
        <f t="shared" si="23"/>
        <v>2.7594612973017947</v>
      </c>
      <c r="AL31" s="49"/>
      <c r="AM31" s="20"/>
      <c r="AN31" s="18">
        <v>15913600</v>
      </c>
      <c r="AO31" s="18">
        <v>14800230</v>
      </c>
      <c r="AP31" s="18">
        <v>12443000</v>
      </c>
      <c r="AQ31" s="19">
        <v>15302560</v>
      </c>
      <c r="AR31" s="19">
        <v>15959352</v>
      </c>
      <c r="AS31" s="19">
        <v>15291660</v>
      </c>
      <c r="AT31" s="19">
        <v>12301442</v>
      </c>
      <c r="AU31" s="19">
        <v>14562955</v>
      </c>
      <c r="AV31" s="19">
        <v>15959580</v>
      </c>
      <c r="AW31" s="19">
        <v>12593396</v>
      </c>
      <c r="AX31" s="19">
        <v>14547960</v>
      </c>
      <c r="AY31" s="19">
        <v>16354091</v>
      </c>
      <c r="AZ31" s="19">
        <v>8376452</v>
      </c>
      <c r="BA31" s="19">
        <v>9023138</v>
      </c>
      <c r="BB31" s="19">
        <v>15875651</v>
      </c>
      <c r="BC31" s="19">
        <v>14500517</v>
      </c>
      <c r="BD31" s="19">
        <v>8024995</v>
      </c>
      <c r="BE31" s="19">
        <v>9188339</v>
      </c>
      <c r="BF31" s="19">
        <v>13930078</v>
      </c>
      <c r="BG31" s="19">
        <v>11298952</v>
      </c>
      <c r="BH31" s="19">
        <v>18395106</v>
      </c>
      <c r="BI31" s="19">
        <v>18518045</v>
      </c>
      <c r="BJ31" s="19">
        <v>19459727</v>
      </c>
      <c r="BK31" s="19">
        <v>19776942</v>
      </c>
      <c r="BL31" s="19">
        <v>17644277</v>
      </c>
    </row>
    <row r="32" spans="2:64" x14ac:dyDescent="0.25">
      <c r="B32" s="15" t="s">
        <v>63</v>
      </c>
      <c r="C32" s="9" t="e">
        <f>(#REF!/#REF!)*1000</f>
        <v>#REF!</v>
      </c>
      <c r="D32" s="9" t="e">
        <f>(#REF!/#REF!)*1000</f>
        <v>#REF!</v>
      </c>
      <c r="E32" s="9" t="e">
        <f>(#REF!/#REF!)*1000</f>
        <v>#REF!</v>
      </c>
      <c r="F32" s="9" t="e">
        <f>(#REF!/#REF!)*1000</f>
        <v>#REF!</v>
      </c>
      <c r="G32" s="9" t="e">
        <f>(#REF!/#REF!)*1000</f>
        <v>#REF!</v>
      </c>
      <c r="H32" s="9" t="e">
        <f>(#REF!/#REF!)*1000</f>
        <v>#REF!</v>
      </c>
      <c r="I32" s="9">
        <v>4350</v>
      </c>
      <c r="J32" s="9" t="e">
        <f>(#REF!/#REF!)*1000</f>
        <v>#REF!</v>
      </c>
      <c r="K32" s="9" t="e">
        <f>(#REF!/#REF!)*1000</f>
        <v>#REF!</v>
      </c>
      <c r="L32" s="9" t="e">
        <f>(#REF!/#REF!)</f>
        <v>#REF!</v>
      </c>
      <c r="M32" s="25">
        <f t="shared" si="21"/>
        <v>4.5557378419152093</v>
      </c>
      <c r="N32" s="25">
        <f t="shared" ref="N32:N40" si="24">AO32/AO9</f>
        <v>6.0779546617525639</v>
      </c>
      <c r="O32" s="25">
        <f t="shared" ref="O32:O40" si="25">AP32/AP9</f>
        <v>5.3701707991171732</v>
      </c>
      <c r="P32" s="25">
        <f t="shared" ref="P32:P40" si="26">AQ32/AQ9</f>
        <v>5.4329065647040924</v>
      </c>
      <c r="Q32" s="25">
        <f t="shared" ref="Q32:Q40" si="27">AR32/AR9</f>
        <v>5.4553220054839668</v>
      </c>
      <c r="R32" s="25">
        <f t="shared" ref="R32:R40" si="28">AS32/AS9</f>
        <v>6.0790604117805538</v>
      </c>
      <c r="S32" s="25">
        <f t="shared" ref="S32:S40" si="29">AT32/AT9</f>
        <v>6.4767349001681982</v>
      </c>
      <c r="T32" s="25">
        <f t="shared" ref="T32:T40" si="30">AU32/AU9</f>
        <v>6.3930608970658538</v>
      </c>
      <c r="U32" s="25">
        <f t="shared" ref="U32:U40" si="31">AV32/AV9</f>
        <v>7.3587364681638094</v>
      </c>
      <c r="V32" s="25">
        <f t="shared" ref="V32:V40" si="32">AW32/AW9</f>
        <v>5.9029661248971257</v>
      </c>
      <c r="W32" s="25">
        <f t="shared" ref="W32:W40" si="33">AX32/AX9</f>
        <v>7.6655433688785912</v>
      </c>
      <c r="X32" s="25">
        <f t="shared" ref="X32:X40" si="34">AY32/AY9</f>
        <v>6.4524987874231972</v>
      </c>
      <c r="Y32" s="25">
        <f t="shared" ref="Y32:Y40" si="35">AZ32/AZ9</f>
        <v>5.5595303804262253</v>
      </c>
      <c r="Z32" s="25">
        <f t="shared" ref="Z32:Z40" si="36">BA32/BA9</f>
        <v>7.8040020178820155</v>
      </c>
      <c r="AA32" s="25">
        <f t="shared" ref="AA32:AF48" si="37">BB32/BB9</f>
        <v>6.3502824828607851</v>
      </c>
      <c r="AB32" s="25">
        <f t="shared" si="37"/>
        <v>5.7345553661769877</v>
      </c>
      <c r="AC32" s="25">
        <f t="shared" si="37"/>
        <v>6.6037263860096251</v>
      </c>
      <c r="AD32" s="25">
        <f t="shared" ref="AD32:AF40" si="38">BE32/BE9</f>
        <v>6.8409189822304874</v>
      </c>
      <c r="AE32" s="25">
        <f t="shared" si="38"/>
        <v>7.3089098917629158</v>
      </c>
      <c r="AF32" s="25">
        <f t="shared" si="38"/>
        <v>7.4449890131853005</v>
      </c>
      <c r="AG32" s="25">
        <f t="shared" si="23"/>
        <v>7.5759259420889702</v>
      </c>
      <c r="AH32" s="25">
        <f t="shared" si="23"/>
        <v>6.0883368214024562</v>
      </c>
      <c r="AI32" s="25">
        <f t="shared" si="23"/>
        <v>7.8615488608015669</v>
      </c>
      <c r="AJ32" s="25">
        <f t="shared" si="23"/>
        <v>7.5539442049459637</v>
      </c>
      <c r="AK32" s="25">
        <f t="shared" si="23"/>
        <v>7.4295822451487714</v>
      </c>
      <c r="AL32" s="49"/>
      <c r="AM32" s="20"/>
      <c r="AN32" s="18">
        <v>15536820</v>
      </c>
      <c r="AO32" s="18">
        <v>19360656</v>
      </c>
      <c r="AP32" s="18">
        <v>13504100</v>
      </c>
      <c r="AQ32" s="19">
        <v>16780700</v>
      </c>
      <c r="AR32" s="19">
        <v>15359350</v>
      </c>
      <c r="AS32" s="19">
        <v>14712080</v>
      </c>
      <c r="AT32" s="19">
        <v>15044529</v>
      </c>
      <c r="AU32" s="19">
        <v>14950825</v>
      </c>
      <c r="AV32" s="19">
        <v>20482572</v>
      </c>
      <c r="AW32" s="19">
        <v>14445538</v>
      </c>
      <c r="AX32" s="19">
        <v>21755364</v>
      </c>
      <c r="AY32" s="19">
        <v>22016926</v>
      </c>
      <c r="AZ32" s="19">
        <v>13134435</v>
      </c>
      <c r="BA32" s="19">
        <v>22663095</v>
      </c>
      <c r="BB32" s="19">
        <v>23799830</v>
      </c>
      <c r="BC32" s="19">
        <v>21196637</v>
      </c>
      <c r="BD32" s="19">
        <v>32119211</v>
      </c>
      <c r="BE32" s="19">
        <v>33087165</v>
      </c>
      <c r="BF32" s="19">
        <v>33817449</v>
      </c>
      <c r="BG32" s="19">
        <v>39783624</v>
      </c>
      <c r="BH32" s="19">
        <v>49475895</v>
      </c>
      <c r="BI32" s="19">
        <v>43462323</v>
      </c>
      <c r="BJ32" s="19">
        <v>56860704</v>
      </c>
      <c r="BK32" s="19">
        <v>58395811</v>
      </c>
      <c r="BL32" s="19">
        <v>60525805</v>
      </c>
    </row>
    <row r="33" spans="2:64" x14ac:dyDescent="0.25">
      <c r="B33" s="15" t="s">
        <v>27</v>
      </c>
      <c r="C33" s="9" t="e">
        <f>(#REF!/#REF!)*1000</f>
        <v>#REF!</v>
      </c>
      <c r="D33" s="9" t="e">
        <f>(#REF!/#REF!)*1000</f>
        <v>#REF!</v>
      </c>
      <c r="E33" s="9" t="e">
        <f>(#REF!/#REF!)*1000</f>
        <v>#REF!</v>
      </c>
      <c r="F33" s="9" t="e">
        <f>(#REF!/#REF!)*1000</f>
        <v>#REF!</v>
      </c>
      <c r="G33" s="9" t="e">
        <f>(#REF!/#REF!)*1000</f>
        <v>#REF!</v>
      </c>
      <c r="H33" s="9" t="e">
        <f>(#REF!/#REF!)*1000</f>
        <v>#REF!</v>
      </c>
      <c r="I33" s="9">
        <v>3960</v>
      </c>
      <c r="J33" s="9" t="e">
        <f>(#REF!/#REF!)*1000</f>
        <v>#REF!</v>
      </c>
      <c r="K33" s="9" t="e">
        <f>(#REF!/#REF!)*1000</f>
        <v>#REF!</v>
      </c>
      <c r="L33" s="9" t="e">
        <f>(#REF!/#REF!)</f>
        <v>#REF!</v>
      </c>
      <c r="M33" s="25">
        <f t="shared" si="21"/>
        <v>3.6844821231109472</v>
      </c>
      <c r="N33" s="25">
        <f t="shared" si="24"/>
        <v>4.8104934088555318</v>
      </c>
      <c r="O33" s="25">
        <f t="shared" si="25"/>
        <v>4.3845264017419705</v>
      </c>
      <c r="P33" s="25">
        <f t="shared" si="26"/>
        <v>4.6477241459815062</v>
      </c>
      <c r="Q33" s="25">
        <f t="shared" si="27"/>
        <v>4.7429416992099922</v>
      </c>
      <c r="R33" s="25">
        <f t="shared" si="28"/>
        <v>5.2690578810327056</v>
      </c>
      <c r="S33" s="25">
        <f t="shared" si="29"/>
        <v>5.0314939232938842</v>
      </c>
      <c r="T33" s="25">
        <f t="shared" si="30"/>
        <v>4.5530606064429833</v>
      </c>
      <c r="U33" s="25">
        <f t="shared" si="31"/>
        <v>5.1871812058885727</v>
      </c>
      <c r="V33" s="25">
        <f t="shared" si="32"/>
        <v>4.6778092597058114</v>
      </c>
      <c r="W33" s="25">
        <f t="shared" si="33"/>
        <v>4.7020861021853602</v>
      </c>
      <c r="X33" s="25">
        <f t="shared" si="34"/>
        <v>4.740071887945069</v>
      </c>
      <c r="Y33" s="25">
        <f t="shared" si="35"/>
        <v>3.9348788871664531</v>
      </c>
      <c r="Z33" s="25">
        <f t="shared" si="36"/>
        <v>4.81628499738492</v>
      </c>
      <c r="AA33" s="25">
        <f t="shared" si="37"/>
        <v>4.4028907276887512</v>
      </c>
      <c r="AB33" s="25">
        <f t="shared" si="37"/>
        <v>4.6533598157176232</v>
      </c>
      <c r="AC33" s="25">
        <f t="shared" si="37"/>
        <v>4.0852422434783193</v>
      </c>
      <c r="AD33" s="25">
        <f t="shared" si="38"/>
        <v>4.4009130878034473</v>
      </c>
      <c r="AE33" s="25">
        <f t="shared" si="38"/>
        <v>4.7043135492334978</v>
      </c>
      <c r="AF33" s="25">
        <f t="shared" si="38"/>
        <v>4.497557716576349</v>
      </c>
      <c r="AG33" s="25">
        <f t="shared" si="23"/>
        <v>4.6626214353590241</v>
      </c>
      <c r="AH33" s="25">
        <f t="shared" si="23"/>
        <v>3.573890820480818</v>
      </c>
      <c r="AI33" s="25">
        <f t="shared" si="23"/>
        <v>4.6740440659266893</v>
      </c>
      <c r="AJ33" s="25">
        <f t="shared" si="23"/>
        <v>4.6303023248752542</v>
      </c>
      <c r="AK33" s="25">
        <f t="shared" si="23"/>
        <v>4.4342663171984835</v>
      </c>
      <c r="AL33" s="49"/>
      <c r="AM33" s="20"/>
      <c r="AN33" s="18">
        <v>2499000</v>
      </c>
      <c r="AO33" s="18">
        <v>3762335</v>
      </c>
      <c r="AP33" s="18">
        <v>3221750</v>
      </c>
      <c r="AQ33" s="19">
        <v>3344493</v>
      </c>
      <c r="AR33" s="19">
        <v>2908775</v>
      </c>
      <c r="AS33" s="19">
        <v>2847225</v>
      </c>
      <c r="AT33" s="19">
        <v>2684780</v>
      </c>
      <c r="AU33" s="19">
        <v>2164953</v>
      </c>
      <c r="AV33" s="19">
        <v>2894250</v>
      </c>
      <c r="AW33" s="19">
        <v>2327865</v>
      </c>
      <c r="AX33" s="19">
        <v>2794967</v>
      </c>
      <c r="AY33" s="19">
        <v>2940788</v>
      </c>
      <c r="AZ33" s="19">
        <v>1809820</v>
      </c>
      <c r="BA33" s="19">
        <v>3637427</v>
      </c>
      <c r="BB33" s="19">
        <v>4458442</v>
      </c>
      <c r="BC33" s="19">
        <v>4252310</v>
      </c>
      <c r="BD33" s="19">
        <v>3635837</v>
      </c>
      <c r="BE33" s="19">
        <v>3466410</v>
      </c>
      <c r="BF33" s="19">
        <v>3098148</v>
      </c>
      <c r="BG33" s="19">
        <v>3029330</v>
      </c>
      <c r="BH33" s="19">
        <v>2526931</v>
      </c>
      <c r="BI33" s="19">
        <v>1563445</v>
      </c>
      <c r="BJ33" s="19">
        <v>1601435</v>
      </c>
      <c r="BK33" s="19">
        <v>1829914</v>
      </c>
      <c r="BL33" s="19">
        <v>3319341</v>
      </c>
    </row>
    <row r="34" spans="2:64" x14ac:dyDescent="0.25">
      <c r="B34" s="15" t="s">
        <v>28</v>
      </c>
      <c r="C34" s="9" t="e">
        <f>(#REF!/#REF!)*1000</f>
        <v>#REF!</v>
      </c>
      <c r="D34" s="9" t="e">
        <f>(#REF!/#REF!)*1000</f>
        <v>#REF!</v>
      </c>
      <c r="E34" s="9" t="e">
        <f>(#REF!/#REF!)*1000</f>
        <v>#REF!</v>
      </c>
      <c r="F34" s="9" t="e">
        <f>(#REF!/#REF!)*1000</f>
        <v>#REF!</v>
      </c>
      <c r="G34" s="9" t="e">
        <f>(#REF!/#REF!)*1000</f>
        <v>#REF!</v>
      </c>
      <c r="H34" s="9" t="e">
        <f>(#REF!/#REF!)*1000</f>
        <v>#REF!</v>
      </c>
      <c r="I34" s="9">
        <v>1660</v>
      </c>
      <c r="J34" s="9" t="e">
        <f>(#REF!/#REF!)*1000</f>
        <v>#REF!</v>
      </c>
      <c r="K34" s="9" t="e">
        <f>(#REF!/#REF!)*1000</f>
        <v>#REF!</v>
      </c>
      <c r="L34" s="9" t="e">
        <f>(#REF!/#REF!)</f>
        <v>#REF!</v>
      </c>
      <c r="M34" s="25">
        <f t="shared" si="21"/>
        <v>1.0256029684601113</v>
      </c>
      <c r="N34" s="25">
        <f t="shared" si="24"/>
        <v>1.256563732825466</v>
      </c>
      <c r="O34" s="25">
        <f t="shared" si="25"/>
        <v>1.415813953488372</v>
      </c>
      <c r="P34" s="25">
        <f t="shared" si="26"/>
        <v>1.5456020772476469</v>
      </c>
      <c r="Q34" s="25">
        <f t="shared" si="27"/>
        <v>1.7652714932126696</v>
      </c>
      <c r="R34" s="25">
        <f t="shared" si="28"/>
        <v>1.9056347589952478</v>
      </c>
      <c r="S34" s="25">
        <f t="shared" si="29"/>
        <v>1.8438818565400843</v>
      </c>
      <c r="T34" s="25">
        <f t="shared" si="30"/>
        <v>1.5783266268905232</v>
      </c>
      <c r="U34" s="25">
        <f t="shared" si="31"/>
        <v>1.7375106746370623</v>
      </c>
      <c r="V34" s="25">
        <f t="shared" si="32"/>
        <v>1.5883316274309109</v>
      </c>
      <c r="W34" s="25">
        <f t="shared" si="33"/>
        <v>1.4158357771260996</v>
      </c>
      <c r="X34" s="25">
        <f t="shared" si="34"/>
        <v>1.4151789976133651</v>
      </c>
      <c r="Y34" s="25">
        <f t="shared" si="35"/>
        <v>1.7243401759530792</v>
      </c>
      <c r="Z34" s="25">
        <f t="shared" si="36"/>
        <v>1.3655430711610488</v>
      </c>
      <c r="AA34" s="25">
        <f t="shared" si="37"/>
        <v>1.7</v>
      </c>
      <c r="AB34" s="25">
        <f t="shared" si="37"/>
        <v>1.7607684529828109</v>
      </c>
      <c r="AC34" s="25">
        <f t="shared" si="37"/>
        <v>1.8287581699346405</v>
      </c>
      <c r="AD34" s="25">
        <f t="shared" si="38"/>
        <v>1.1866666666666668</v>
      </c>
      <c r="AE34" s="25">
        <f t="shared" si="38"/>
        <v>2.2745098039215685</v>
      </c>
      <c r="AF34" s="25">
        <f t="shared" si="38"/>
        <v>1.5536199095022625</v>
      </c>
      <c r="AG34" s="25">
        <f t="shared" si="23"/>
        <v>1.9234657039711192</v>
      </c>
      <c r="AH34" s="25">
        <f t="shared" si="23"/>
        <v>1.2522222222222221</v>
      </c>
      <c r="AI34" s="25">
        <f t="shared" ref="AI34" si="39">BJ34/BJ11</f>
        <v>1.8921389396709323</v>
      </c>
      <c r="AJ34" s="25">
        <f t="shared" ref="AJ34:AK34" si="40">BK34/BK11</f>
        <v>1.5488186734984344</v>
      </c>
      <c r="AK34" s="25" t="e">
        <f t="shared" si="40"/>
        <v>#DIV/0!</v>
      </c>
      <c r="AL34" s="49"/>
      <c r="AM34" s="20"/>
      <c r="AN34" s="18">
        <v>44224</v>
      </c>
      <c r="AO34" s="18">
        <v>46185</v>
      </c>
      <c r="AP34" s="18">
        <v>45660</v>
      </c>
      <c r="AQ34" s="19">
        <v>47620</v>
      </c>
      <c r="AR34" s="19">
        <v>31210</v>
      </c>
      <c r="AS34" s="19">
        <v>28070</v>
      </c>
      <c r="AT34" s="19">
        <v>21850</v>
      </c>
      <c r="AU34" s="19">
        <v>11375</v>
      </c>
      <c r="AV34" s="19">
        <v>16277</v>
      </c>
      <c r="AW34" s="19">
        <v>15518</v>
      </c>
      <c r="AX34" s="19">
        <v>14484</v>
      </c>
      <c r="AY34" s="19">
        <v>14824</v>
      </c>
      <c r="AZ34" s="19">
        <v>5880</v>
      </c>
      <c r="BA34" s="19">
        <v>9115</v>
      </c>
      <c r="BB34" s="19">
        <v>7990</v>
      </c>
      <c r="BC34" s="19">
        <v>17414</v>
      </c>
      <c r="BD34" s="19">
        <v>11192</v>
      </c>
      <c r="BE34" s="19">
        <v>2670</v>
      </c>
      <c r="BF34" s="19">
        <v>4640</v>
      </c>
      <c r="BG34" s="19">
        <v>6867</v>
      </c>
      <c r="BH34" s="19">
        <v>5328</v>
      </c>
      <c r="BI34" s="19">
        <v>2254</v>
      </c>
      <c r="BJ34" s="19">
        <v>4140</v>
      </c>
      <c r="BK34" s="19">
        <v>5441</v>
      </c>
      <c r="BL34" s="19"/>
    </row>
    <row r="35" spans="2:64" x14ac:dyDescent="0.25">
      <c r="B35" s="15" t="s">
        <v>29</v>
      </c>
      <c r="C35" s="9" t="e">
        <f>(#REF!/#REF!)*1000</f>
        <v>#REF!</v>
      </c>
      <c r="D35" s="9" t="e">
        <f>(#REF!/#REF!)*1000</f>
        <v>#REF!</v>
      </c>
      <c r="E35" s="9">
        <v>1265</v>
      </c>
      <c r="F35" s="9">
        <v>1502</v>
      </c>
      <c r="G35" s="9">
        <v>1540</v>
      </c>
      <c r="H35" s="9">
        <v>1338</v>
      </c>
      <c r="I35" s="9">
        <v>1610</v>
      </c>
      <c r="J35" s="9" t="e">
        <f>(#REF!/#REF!)*1000</f>
        <v>#REF!</v>
      </c>
      <c r="K35" s="9" t="e">
        <f>(#REF!/#REF!)*1000</f>
        <v>#REF!</v>
      </c>
      <c r="L35" s="9" t="e">
        <f>(#REF!/#REF!)</f>
        <v>#REF!</v>
      </c>
      <c r="M35" s="25">
        <f t="shared" si="21"/>
        <v>1.2556799740344045</v>
      </c>
      <c r="N35" s="25">
        <f t="shared" si="24"/>
        <v>1.7689119170984455</v>
      </c>
      <c r="O35" s="25">
        <f t="shared" si="25"/>
        <v>1.5954848106533499</v>
      </c>
      <c r="P35" s="25">
        <f t="shared" si="26"/>
        <v>1.6437740769276359</v>
      </c>
      <c r="Q35" s="25">
        <f t="shared" si="27"/>
        <v>1.9197756412166875</v>
      </c>
      <c r="R35" s="25">
        <f t="shared" si="28"/>
        <v>1.778427505551035</v>
      </c>
      <c r="S35" s="25">
        <f t="shared" si="29"/>
        <v>1.6677556745291895</v>
      </c>
      <c r="T35" s="25">
        <f t="shared" si="30"/>
        <v>1.5036981679008992</v>
      </c>
      <c r="U35" s="25">
        <f t="shared" si="31"/>
        <v>1.8402956331293103</v>
      </c>
      <c r="V35" s="25">
        <f t="shared" si="32"/>
        <v>1.530848372406814</v>
      </c>
      <c r="W35" s="25">
        <f t="shared" si="33"/>
        <v>1.760260822314798</v>
      </c>
      <c r="X35" s="25">
        <f t="shared" si="34"/>
        <v>2.1066666666666665</v>
      </c>
      <c r="Y35" s="25">
        <f t="shared" si="35"/>
        <v>1.3716626141970207</v>
      </c>
      <c r="Z35" s="25">
        <f t="shared" si="36"/>
        <v>1.3058234314907295</v>
      </c>
      <c r="AA35" s="25">
        <f t="shared" si="37"/>
        <v>2.319991566222722</v>
      </c>
      <c r="AB35" s="25">
        <f t="shared" si="37"/>
        <v>2.1158385805695059</v>
      </c>
      <c r="AC35" s="25">
        <f t="shared" si="37"/>
        <v>1.905702428527513</v>
      </c>
      <c r="AD35" s="25">
        <f t="shared" si="38"/>
        <v>1.9672812669995445</v>
      </c>
      <c r="AE35" s="25">
        <f t="shared" si="38"/>
        <v>2.1458278806517046</v>
      </c>
      <c r="AF35" s="25">
        <f t="shared" si="38"/>
        <v>2.3094433316641627</v>
      </c>
      <c r="AG35" s="25">
        <f t="shared" si="23"/>
        <v>2.4450123655210652</v>
      </c>
      <c r="AH35" s="25">
        <f t="shared" si="23"/>
        <v>2.251443458990197</v>
      </c>
      <c r="AI35" s="25">
        <f t="shared" si="23"/>
        <v>2.4001326805673355</v>
      </c>
      <c r="AJ35" s="25">
        <f t="shared" si="23"/>
        <v>1.8617836489538606</v>
      </c>
      <c r="AK35" s="25">
        <f t="shared" si="23"/>
        <v>2.0945251627570527</v>
      </c>
      <c r="AL35" s="49"/>
      <c r="AM35" s="20"/>
      <c r="AN35" s="18">
        <v>309500</v>
      </c>
      <c r="AO35" s="18">
        <v>512100</v>
      </c>
      <c r="AP35" s="18">
        <v>383395</v>
      </c>
      <c r="AQ35" s="19">
        <v>554708</v>
      </c>
      <c r="AR35" s="19">
        <v>644150</v>
      </c>
      <c r="AS35" s="19">
        <v>644760</v>
      </c>
      <c r="AT35" s="19">
        <v>487510</v>
      </c>
      <c r="AU35" s="19">
        <v>331994</v>
      </c>
      <c r="AV35" s="19">
        <v>536091</v>
      </c>
      <c r="AW35" s="19">
        <v>226910</v>
      </c>
      <c r="AX35" s="19">
        <v>242960</v>
      </c>
      <c r="AY35" s="19">
        <v>472420</v>
      </c>
      <c r="AZ35" s="19">
        <v>290525</v>
      </c>
      <c r="BA35" s="19">
        <v>181990</v>
      </c>
      <c r="BB35" s="19">
        <v>660200</v>
      </c>
      <c r="BC35" s="19">
        <v>414990</v>
      </c>
      <c r="BD35" s="19">
        <v>495940</v>
      </c>
      <c r="BE35" s="19">
        <v>444820</v>
      </c>
      <c r="BF35" s="19">
        <v>524715</v>
      </c>
      <c r="BG35" s="19">
        <v>553435</v>
      </c>
      <c r="BH35" s="19">
        <v>784981</v>
      </c>
      <c r="BI35" s="19">
        <v>491713</v>
      </c>
      <c r="BJ35" s="19">
        <v>571630</v>
      </c>
      <c r="BK35" s="19">
        <v>600105</v>
      </c>
      <c r="BL35" s="19">
        <v>506718</v>
      </c>
    </row>
    <row r="36" spans="2:64" x14ac:dyDescent="0.25">
      <c r="B36" s="15" t="s">
        <v>30</v>
      </c>
      <c r="C36" s="9">
        <v>2042</v>
      </c>
      <c r="D36" s="9">
        <v>2296</v>
      </c>
      <c r="E36" s="9">
        <v>2421</v>
      </c>
      <c r="F36" s="9">
        <v>2277</v>
      </c>
      <c r="G36" s="9">
        <v>2215</v>
      </c>
      <c r="H36" s="9">
        <v>2474</v>
      </c>
      <c r="I36" s="9">
        <v>2560</v>
      </c>
      <c r="J36" s="9" t="e">
        <f>(#REF!/#REF!)*1000</f>
        <v>#REF!</v>
      </c>
      <c r="K36" s="9" t="e">
        <f>(#REF!/#REF!)*1000</f>
        <v>#REF!</v>
      </c>
      <c r="L36" s="9" t="e">
        <f>(#REF!/#REF!)</f>
        <v>#REF!</v>
      </c>
      <c r="M36" s="25">
        <f t="shared" si="21"/>
        <v>2.1616686280079538</v>
      </c>
      <c r="N36" s="25">
        <f t="shared" si="24"/>
        <v>2.8788399637488671</v>
      </c>
      <c r="O36" s="25">
        <f t="shared" si="25"/>
        <v>2.5527269255555289</v>
      </c>
      <c r="P36" s="25">
        <f t="shared" si="26"/>
        <v>2.2945787971965981</v>
      </c>
      <c r="Q36" s="25">
        <f t="shared" si="27"/>
        <v>2.926202423204014</v>
      </c>
      <c r="R36" s="25">
        <f t="shared" si="28"/>
        <v>2.156542249441364</v>
      </c>
      <c r="S36" s="25">
        <f t="shared" si="29"/>
        <v>2.1989681335356601</v>
      </c>
      <c r="T36" s="25">
        <f t="shared" si="30"/>
        <v>3.0226032171339083</v>
      </c>
      <c r="U36" s="25">
        <f t="shared" si="31"/>
        <v>3.2741378354914383</v>
      </c>
      <c r="V36" s="25">
        <f t="shared" si="32"/>
        <v>3.0027908730907034</v>
      </c>
      <c r="W36" s="25">
        <f t="shared" si="33"/>
        <v>3.7689203877134734</v>
      </c>
      <c r="X36" s="25">
        <f t="shared" si="34"/>
        <v>3.5417282171380533</v>
      </c>
      <c r="Y36" s="25">
        <f t="shared" si="35"/>
        <v>2.9500197325147992</v>
      </c>
      <c r="Z36" s="25">
        <f t="shared" si="36"/>
        <v>2.6973599395193379</v>
      </c>
      <c r="AA36" s="25">
        <f t="shared" si="37"/>
        <v>3.9709753695901182</v>
      </c>
      <c r="AB36" s="25">
        <f t="shared" si="37"/>
        <v>3.6438510342662571</v>
      </c>
      <c r="AC36" s="25">
        <f t="shared" si="37"/>
        <v>3.0439970611580098</v>
      </c>
      <c r="AD36" s="25">
        <f t="shared" si="38"/>
        <v>3.910194081970837</v>
      </c>
      <c r="AE36" s="25">
        <f t="shared" si="38"/>
        <v>3.2642368482336623</v>
      </c>
      <c r="AF36" s="25">
        <f t="shared" si="38"/>
        <v>3.9608297758184157</v>
      </c>
      <c r="AG36" s="25">
        <f t="shared" si="23"/>
        <v>3.8018094420561401</v>
      </c>
      <c r="AH36" s="25">
        <f t="shared" si="23"/>
        <v>3.9951112411552763</v>
      </c>
      <c r="AI36" s="25">
        <f t="shared" si="23"/>
        <v>4.1827189368551112</v>
      </c>
      <c r="AJ36" s="25">
        <f t="shared" si="23"/>
        <v>3.3488012532036873</v>
      </c>
      <c r="AK36" s="25">
        <f t="shared" si="23"/>
        <v>4.0100526277616657</v>
      </c>
      <c r="AL36" s="49"/>
      <c r="AM36" s="20"/>
      <c r="AN36" s="18">
        <v>532700</v>
      </c>
      <c r="AO36" s="18">
        <v>921200</v>
      </c>
      <c r="AP36" s="18">
        <v>534758</v>
      </c>
      <c r="AQ36" s="19">
        <v>414160</v>
      </c>
      <c r="AR36" s="19">
        <v>717300</v>
      </c>
      <c r="AS36" s="19">
        <v>521150</v>
      </c>
      <c r="AT36" s="19">
        <v>543420</v>
      </c>
      <c r="AU36" s="19">
        <v>1001730</v>
      </c>
      <c r="AV36" s="19">
        <v>886260</v>
      </c>
      <c r="AW36" s="19">
        <v>796190</v>
      </c>
      <c r="AX36" s="19">
        <v>1265660</v>
      </c>
      <c r="AY36" s="19">
        <v>1474510</v>
      </c>
      <c r="AZ36" s="19">
        <v>1681880</v>
      </c>
      <c r="BA36" s="19">
        <v>1355801</v>
      </c>
      <c r="BB36" s="19">
        <v>2964075</v>
      </c>
      <c r="BC36" s="19">
        <v>4085770</v>
      </c>
      <c r="BD36" s="19">
        <v>5158190</v>
      </c>
      <c r="BE36" s="19">
        <v>4705160</v>
      </c>
      <c r="BF36" s="19">
        <v>2901492</v>
      </c>
      <c r="BG36" s="19">
        <v>4938723</v>
      </c>
      <c r="BH36" s="19">
        <v>3308384</v>
      </c>
      <c r="BI36" s="19">
        <v>3741158</v>
      </c>
      <c r="BJ36" s="19">
        <v>5061069</v>
      </c>
      <c r="BK36" s="19">
        <v>3612804</v>
      </c>
      <c r="BL36" s="19">
        <v>4036130</v>
      </c>
    </row>
    <row r="37" spans="2:64" x14ac:dyDescent="0.25">
      <c r="B37" s="15" t="s">
        <v>31</v>
      </c>
      <c r="C37" s="9" t="e">
        <f>(#REF!/#REF!)*1000</f>
        <v>#REF!</v>
      </c>
      <c r="D37" s="9" t="e">
        <f>(#REF!/#REF!)*1000</f>
        <v>#REF!</v>
      </c>
      <c r="E37" s="9" t="e">
        <f>(#REF!/#REF!)*1000</f>
        <v>#REF!</v>
      </c>
      <c r="F37" s="9" t="e">
        <f>(#REF!/#REF!)*1000</f>
        <v>#REF!</v>
      </c>
      <c r="G37" s="9" t="e">
        <f>(#REF!/#REF!)*1000</f>
        <v>#REF!</v>
      </c>
      <c r="H37" s="9" t="e">
        <f>(#REF!/#REF!)*1000</f>
        <v>#REF!</v>
      </c>
      <c r="I37" s="9" t="e">
        <f>(#REF!/#REF!)*1000</f>
        <v>#REF!</v>
      </c>
      <c r="J37" s="9" t="e">
        <f>(#REF!/#REF!)*1000</f>
        <v>#REF!</v>
      </c>
      <c r="K37" s="9" t="e">
        <f>(#REF!/#REF!)*1000</f>
        <v>#REF!</v>
      </c>
      <c r="L37" s="9" t="e">
        <f>(#REF!/#REF!)</f>
        <v>#REF!</v>
      </c>
      <c r="M37" s="25">
        <f t="shared" si="21"/>
        <v>1.0912536443148688</v>
      </c>
      <c r="N37" s="25">
        <f t="shared" si="24"/>
        <v>1.5249169435215948</v>
      </c>
      <c r="O37" s="25">
        <f t="shared" si="25"/>
        <v>1.3619402985074627</v>
      </c>
      <c r="P37" s="25">
        <f t="shared" si="26"/>
        <v>1.3128953771289538</v>
      </c>
      <c r="Q37" s="25">
        <f t="shared" si="27"/>
        <v>1.9222222222222223</v>
      </c>
      <c r="R37" s="25">
        <f t="shared" si="28"/>
        <v>1.8416149068322982</v>
      </c>
      <c r="S37" s="25">
        <f t="shared" si="29"/>
        <v>1.7634112792297112</v>
      </c>
      <c r="T37" s="25">
        <f t="shared" si="30"/>
        <v>1.2708688245315163</v>
      </c>
      <c r="U37" s="25">
        <f t="shared" si="31"/>
        <v>1.8065772392903505</v>
      </c>
      <c r="V37" s="25">
        <f t="shared" si="32"/>
        <v>1.4056521739130434</v>
      </c>
      <c r="W37" s="25">
        <f t="shared" si="33"/>
        <v>1.5785030951041081</v>
      </c>
      <c r="X37" s="25">
        <f t="shared" si="34"/>
        <v>2.5148861646234675</v>
      </c>
      <c r="Y37" s="25">
        <f t="shared" si="35"/>
        <v>1.4458149779735683</v>
      </c>
      <c r="Z37" s="25">
        <f t="shared" si="36"/>
        <v>1.4820276497695852</v>
      </c>
      <c r="AA37" s="25">
        <f t="shared" si="37"/>
        <v>2.7604363636363636</v>
      </c>
      <c r="AB37" s="25">
        <f t="shared" si="37"/>
        <v>1.5239814814814814</v>
      </c>
      <c r="AC37" s="25">
        <f t="shared" si="37"/>
        <v>1.7965895249695494</v>
      </c>
      <c r="AD37" s="25">
        <f t="shared" si="38"/>
        <v>1.9128086419753085</v>
      </c>
      <c r="AE37" s="25">
        <f t="shared" si="38"/>
        <v>2.0093103448275862</v>
      </c>
      <c r="AF37" s="25">
        <f t="shared" si="38"/>
        <v>2.8038647342995171</v>
      </c>
      <c r="AG37" s="25" t="s">
        <v>58</v>
      </c>
      <c r="AH37" s="25" t="s">
        <v>58</v>
      </c>
      <c r="AI37" s="25" t="s">
        <v>58</v>
      </c>
      <c r="AJ37" s="25" t="s">
        <v>58</v>
      </c>
      <c r="AK37" s="25" t="s">
        <v>58</v>
      </c>
      <c r="AL37" s="49"/>
      <c r="AM37" s="20"/>
      <c r="AN37" s="18">
        <v>3743</v>
      </c>
      <c r="AO37" s="18">
        <v>4590</v>
      </c>
      <c r="AP37" s="18">
        <v>3650</v>
      </c>
      <c r="AQ37" s="19">
        <v>5396</v>
      </c>
      <c r="AR37" s="19">
        <v>5190</v>
      </c>
      <c r="AS37" s="19">
        <v>8895</v>
      </c>
      <c r="AT37" s="19">
        <v>6410</v>
      </c>
      <c r="AU37" s="19">
        <v>3730</v>
      </c>
      <c r="AV37" s="19">
        <v>8350</v>
      </c>
      <c r="AW37" s="19">
        <v>3233</v>
      </c>
      <c r="AX37" s="19">
        <v>2805</v>
      </c>
      <c r="AY37" s="19">
        <v>7180</v>
      </c>
      <c r="AZ37" s="19">
        <v>8205</v>
      </c>
      <c r="BA37" s="19">
        <v>9648</v>
      </c>
      <c r="BB37" s="19">
        <v>18978</v>
      </c>
      <c r="BC37" s="19">
        <v>16459</v>
      </c>
      <c r="BD37" s="19">
        <v>14750</v>
      </c>
      <c r="BE37" s="19">
        <v>24790</v>
      </c>
      <c r="BF37" s="19">
        <v>23308</v>
      </c>
      <c r="BG37" s="19">
        <v>14510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</row>
    <row r="38" spans="2:64" x14ac:dyDescent="0.25">
      <c r="B38" s="15" t="s">
        <v>32</v>
      </c>
      <c r="C38" s="9">
        <v>927</v>
      </c>
      <c r="D38" s="9">
        <v>917</v>
      </c>
      <c r="E38" s="9">
        <v>756</v>
      </c>
      <c r="F38" s="9">
        <v>776</v>
      </c>
      <c r="G38" s="9">
        <v>919</v>
      </c>
      <c r="H38" s="9">
        <v>1012</v>
      </c>
      <c r="I38" s="9">
        <v>720</v>
      </c>
      <c r="J38" s="9" t="e">
        <f>(#REF!/#REF!)*1000</f>
        <v>#REF!</v>
      </c>
      <c r="K38" s="9" t="e">
        <f>(#REF!/#REF!)*1000</f>
        <v>#REF!</v>
      </c>
      <c r="L38" s="9" t="e">
        <f>(#REF!/#REF!)*1000</f>
        <v>#REF!</v>
      </c>
      <c r="M38" s="25">
        <f t="shared" si="21"/>
        <v>0.85305164319248827</v>
      </c>
      <c r="N38" s="25">
        <f t="shared" si="24"/>
        <v>0.97767220902612828</v>
      </c>
      <c r="O38" s="25">
        <f t="shared" si="25"/>
        <v>1.0948760330578513</v>
      </c>
      <c r="P38" s="25">
        <f t="shared" si="26"/>
        <v>1.2793812789028862</v>
      </c>
      <c r="Q38" s="25">
        <f t="shared" si="27"/>
        <v>1.4498016648974803</v>
      </c>
      <c r="R38" s="25">
        <f t="shared" si="28"/>
        <v>1.3514188883162317</v>
      </c>
      <c r="S38" s="25">
        <f t="shared" si="29"/>
        <v>1.4021257750221434</v>
      </c>
      <c r="T38" s="25">
        <f t="shared" si="30"/>
        <v>0.94997538923862079</v>
      </c>
      <c r="U38" s="25">
        <f t="shared" si="31"/>
        <v>1.4708613512648094</v>
      </c>
      <c r="V38" s="25">
        <f t="shared" si="32"/>
        <v>1.1532693984306888</v>
      </c>
      <c r="W38" s="25">
        <f t="shared" si="33"/>
        <v>1.1852881355932203</v>
      </c>
      <c r="X38" s="25">
        <f t="shared" si="34"/>
        <v>1.9943152454780362</v>
      </c>
      <c r="Y38" s="25">
        <f t="shared" si="35"/>
        <v>1.0083085169743895</v>
      </c>
      <c r="Z38" s="25">
        <f t="shared" si="36"/>
        <v>0.95100264850548621</v>
      </c>
      <c r="AA38" s="25">
        <f t="shared" si="37"/>
        <v>1.8448132780082989</v>
      </c>
      <c r="AB38" s="25">
        <f t="shared" si="37"/>
        <v>1.8419141209143346</v>
      </c>
      <c r="AC38" s="25">
        <f t="shared" si="37"/>
        <v>1.7469746974697469</v>
      </c>
      <c r="AD38" s="25">
        <f t="shared" si="38"/>
        <v>1.6308462380728923</v>
      </c>
      <c r="AE38" s="25">
        <f t="shared" si="38"/>
        <v>1.9055799029582094</v>
      </c>
      <c r="AF38" s="25">
        <f t="shared" si="38"/>
        <v>1.7643501017737715</v>
      </c>
      <c r="AG38" s="25">
        <f t="shared" si="23"/>
        <v>1.9273661041819516</v>
      </c>
      <c r="AH38" s="25">
        <f t="shared" si="23"/>
        <v>1.9118443842430164</v>
      </c>
      <c r="AI38" s="25">
        <f t="shared" si="23"/>
        <v>1.755155004967458</v>
      </c>
      <c r="AJ38" s="25">
        <f t="shared" si="23"/>
        <v>2.0381177901448422</v>
      </c>
      <c r="AK38" s="25">
        <f t="shared" si="23"/>
        <v>1.5807558139534883</v>
      </c>
      <c r="AL38" s="49"/>
      <c r="AM38" s="20"/>
      <c r="AN38" s="18">
        <v>36340</v>
      </c>
      <c r="AO38" s="18">
        <v>61740</v>
      </c>
      <c r="AP38" s="18">
        <v>66240</v>
      </c>
      <c r="AQ38" s="19">
        <v>120345</v>
      </c>
      <c r="AR38" s="19">
        <v>129750</v>
      </c>
      <c r="AS38" s="19">
        <v>86530</v>
      </c>
      <c r="AT38" s="19">
        <v>79150</v>
      </c>
      <c r="AU38" s="19">
        <v>36670</v>
      </c>
      <c r="AV38" s="19">
        <v>91870</v>
      </c>
      <c r="AW38" s="19">
        <v>33070</v>
      </c>
      <c r="AX38" s="19">
        <v>17483</v>
      </c>
      <c r="AY38" s="19">
        <v>77180</v>
      </c>
      <c r="AZ38" s="19">
        <v>33859</v>
      </c>
      <c r="BA38" s="19">
        <v>25135</v>
      </c>
      <c r="BB38" s="19">
        <v>44460</v>
      </c>
      <c r="BC38" s="19">
        <v>43110</v>
      </c>
      <c r="BD38" s="19">
        <v>39700</v>
      </c>
      <c r="BE38" s="19">
        <v>52130</v>
      </c>
      <c r="BF38" s="19">
        <v>97398</v>
      </c>
      <c r="BG38" s="19">
        <v>60676</v>
      </c>
      <c r="BH38" s="19">
        <v>78810</v>
      </c>
      <c r="BI38" s="19">
        <v>86098</v>
      </c>
      <c r="BJ38" s="19">
        <v>86566</v>
      </c>
      <c r="BK38" s="19">
        <v>221201</v>
      </c>
      <c r="BL38" s="19">
        <v>135945</v>
      </c>
    </row>
    <row r="39" spans="2:64" x14ac:dyDescent="0.25">
      <c r="B39" s="15" t="s">
        <v>33</v>
      </c>
      <c r="C39" s="9" t="e">
        <f>(#REF!/#REF!)*1000</f>
        <v>#REF!</v>
      </c>
      <c r="D39" s="9" t="e">
        <f>(#REF!/#REF!)*1000</f>
        <v>#REF!</v>
      </c>
      <c r="E39" s="9" t="e">
        <f>(#REF!/#REF!)*1000</f>
        <v>#REF!</v>
      </c>
      <c r="F39" s="9" t="e">
        <f>(#REF!/#REF!)*1000</f>
        <v>#REF!</v>
      </c>
      <c r="G39" s="9" t="e">
        <f>(#REF!/#REF!)*1000</f>
        <v>#REF!</v>
      </c>
      <c r="H39" s="9" t="e">
        <f>(#REF!/#REF!)*1000</f>
        <v>#REF!</v>
      </c>
      <c r="I39" s="9">
        <v>1160</v>
      </c>
      <c r="J39" s="9" t="e">
        <f>(#REF!/#REF!)*1000</f>
        <v>#REF!</v>
      </c>
      <c r="K39" s="9" t="e">
        <f>(#REF!/#REF!)*1000</f>
        <v>#REF!</v>
      </c>
      <c r="L39" s="9" t="e">
        <f>(#REF!/#REF!)*1000</f>
        <v>#REF!</v>
      </c>
      <c r="M39" s="25">
        <f t="shared" si="21"/>
        <v>1.0413174900979778</v>
      </c>
      <c r="N39" s="25">
        <f t="shared" si="24"/>
        <v>1.2122071516646116</v>
      </c>
      <c r="O39" s="25">
        <f t="shared" si="25"/>
        <v>0.91600919188050556</v>
      </c>
      <c r="P39" s="25">
        <f t="shared" si="26"/>
        <v>0.94883621610079005</v>
      </c>
      <c r="Q39" s="25">
        <f t="shared" si="27"/>
        <v>0.97124842370744013</v>
      </c>
      <c r="R39" s="25">
        <f t="shared" si="28"/>
        <v>1.0696629213483146</v>
      </c>
      <c r="S39" s="25">
        <f t="shared" si="29"/>
        <v>0.98678223185265435</v>
      </c>
      <c r="T39" s="25">
        <f t="shared" si="30"/>
        <v>1.0825426356589147</v>
      </c>
      <c r="U39" s="25">
        <f t="shared" si="31"/>
        <v>1.0719064631373822</v>
      </c>
      <c r="V39" s="25">
        <f t="shared" si="32"/>
        <v>1.1088989441930619</v>
      </c>
      <c r="W39" s="25">
        <f t="shared" si="33"/>
        <v>1.0420070011668612</v>
      </c>
      <c r="X39" s="25">
        <f t="shared" si="34"/>
        <v>0.8859520313264807</v>
      </c>
      <c r="Y39" s="25">
        <f t="shared" si="35"/>
        <v>0.90582919114324445</v>
      </c>
      <c r="Z39" s="25">
        <f t="shared" si="36"/>
        <v>0.93158396946564881</v>
      </c>
      <c r="AA39" s="25">
        <f t="shared" si="37"/>
        <v>1.6433323344321247</v>
      </c>
      <c r="AB39" s="25">
        <f t="shared" si="37"/>
        <v>1.6313945339873861</v>
      </c>
      <c r="AC39" s="25">
        <f t="shared" si="37"/>
        <v>1.3058823529411765</v>
      </c>
      <c r="AD39" s="25">
        <f>BE39/BE16</f>
        <v>1.8737177219667491</v>
      </c>
      <c r="AE39" s="25">
        <f>BF39/BF16</f>
        <v>1.3062512894573963</v>
      </c>
      <c r="AF39" s="25">
        <f>BG39/BG16</f>
        <v>1.5402581117090757</v>
      </c>
      <c r="AG39" s="25">
        <f t="shared" ref="AG39:AG40" si="41">BH39/BH16</f>
        <v>1.3974165091367359</v>
      </c>
      <c r="AH39" s="25">
        <f t="shared" si="23"/>
        <v>1.5369437737150742</v>
      </c>
      <c r="AI39" s="25">
        <f t="shared" si="23"/>
        <v>1.5402501123258949</v>
      </c>
      <c r="AJ39" s="25">
        <f t="shared" si="23"/>
        <v>1.3924359495729972</v>
      </c>
      <c r="AK39" s="25">
        <f t="shared" si="23"/>
        <v>1.4643234672304439</v>
      </c>
      <c r="AL39" s="49"/>
      <c r="AM39" s="20"/>
      <c r="AN39" s="18">
        <v>24976</v>
      </c>
      <c r="AO39" s="18">
        <v>29493</v>
      </c>
      <c r="AP39" s="18">
        <v>23917</v>
      </c>
      <c r="AQ39" s="19">
        <v>22217</v>
      </c>
      <c r="AR39" s="19">
        <v>19255</v>
      </c>
      <c r="AS39" s="19">
        <v>16660</v>
      </c>
      <c r="AT39" s="19">
        <v>18216</v>
      </c>
      <c r="AU39" s="19">
        <v>17456</v>
      </c>
      <c r="AV39" s="19">
        <v>16502</v>
      </c>
      <c r="AW39" s="19">
        <v>14704</v>
      </c>
      <c r="AX39" s="19">
        <v>8930</v>
      </c>
      <c r="AY39" s="19">
        <v>9050</v>
      </c>
      <c r="AZ39" s="19">
        <v>10023</v>
      </c>
      <c r="BA39" s="19">
        <v>9763</v>
      </c>
      <c r="BB39" s="19">
        <v>27419</v>
      </c>
      <c r="BC39" s="19">
        <v>23280</v>
      </c>
      <c r="BD39" s="19">
        <v>18204</v>
      </c>
      <c r="BE39" s="19">
        <v>52970</v>
      </c>
      <c r="BF39" s="19">
        <v>31657</v>
      </c>
      <c r="BG39" s="19">
        <v>29479</v>
      </c>
      <c r="BH39" s="19">
        <v>44354</v>
      </c>
      <c r="BI39" s="19">
        <v>22278</v>
      </c>
      <c r="BJ39" s="19">
        <v>41137</v>
      </c>
      <c r="BK39" s="19">
        <v>20544</v>
      </c>
      <c r="BL39" s="19">
        <v>44328</v>
      </c>
    </row>
    <row r="40" spans="2:64" x14ac:dyDescent="0.25">
      <c r="B40" s="15" t="s">
        <v>34</v>
      </c>
      <c r="C40" s="9" t="e">
        <f>(#REF!/#REF!)*1000</f>
        <v>#REF!</v>
      </c>
      <c r="D40" s="9" t="e">
        <f>(#REF!/#REF!)*1000</f>
        <v>#REF!</v>
      </c>
      <c r="E40" s="9" t="e">
        <f>(#REF!/#REF!)*1000</f>
        <v>#REF!</v>
      </c>
      <c r="F40" s="9" t="e">
        <f>(#REF!/#REF!)*1000</f>
        <v>#REF!</v>
      </c>
      <c r="G40" s="9" t="e">
        <f>(#REF!/#REF!)*1000</f>
        <v>#REF!</v>
      </c>
      <c r="H40" s="9" t="e">
        <f>(#REF!/#REF!)*1000</f>
        <v>#REF!</v>
      </c>
      <c r="I40" s="9">
        <v>4350</v>
      </c>
      <c r="J40" s="9" t="e">
        <f>(#REF!/#REF!)*1000</f>
        <v>#REF!</v>
      </c>
      <c r="K40" s="9" t="e">
        <f>(#REF!/#REF!)*1000</f>
        <v>#REF!</v>
      </c>
      <c r="L40" s="9" t="e">
        <f>(#REF!/#REF!)</f>
        <v>#REF!</v>
      </c>
      <c r="M40" s="25">
        <f t="shared" si="21"/>
        <v>5.3703076539160817</v>
      </c>
      <c r="N40" s="25">
        <f t="shared" si="24"/>
        <v>4.7761507758437451</v>
      </c>
      <c r="O40" s="25">
        <f t="shared" si="25"/>
        <v>5.7337482710926695</v>
      </c>
      <c r="P40" s="25">
        <f t="shared" si="26"/>
        <v>4.7800735469192306</v>
      </c>
      <c r="Q40" s="25">
        <f t="shared" si="27"/>
        <v>5.749542371765326</v>
      </c>
      <c r="R40" s="25">
        <f t="shared" si="28"/>
        <v>5.7196597048625115</v>
      </c>
      <c r="S40" s="25">
        <f t="shared" si="29"/>
        <v>5.4001806004966513</v>
      </c>
      <c r="T40" s="25">
        <f t="shared" si="30"/>
        <v>6.2660806960715929</v>
      </c>
      <c r="U40" s="25">
        <f t="shared" si="31"/>
        <v>6.0165158741144342</v>
      </c>
      <c r="V40" s="25">
        <f t="shared" si="32"/>
        <v>7.0610383079426118</v>
      </c>
      <c r="W40" s="25">
        <f t="shared" si="33"/>
        <v>6.5603911683420897</v>
      </c>
      <c r="X40" s="25">
        <f t="shared" si="34"/>
        <v>6.878302093609558</v>
      </c>
      <c r="Y40" s="25">
        <f t="shared" si="35"/>
        <v>6.7938894498881099</v>
      </c>
      <c r="Z40" s="25">
        <f t="shared" si="36"/>
        <v>5.7646357861547735</v>
      </c>
      <c r="AA40" s="25">
        <f t="shared" si="37"/>
        <v>6.7900910874167302</v>
      </c>
      <c r="AB40" s="25">
        <f t="shared" si="37"/>
        <v>6.6616717366551672</v>
      </c>
      <c r="AC40" s="25">
        <f t="shared" si="37"/>
        <v>6.7187365706918776</v>
      </c>
      <c r="AD40" s="25">
        <f t="shared" si="38"/>
        <v>6.5041529605263158</v>
      </c>
      <c r="AE40" s="25">
        <f t="shared" si="38"/>
        <v>6.698912249021884</v>
      </c>
      <c r="AF40" s="25">
        <f t="shared" si="38"/>
        <v>6.7631654953307017</v>
      </c>
      <c r="AG40" s="25">
        <f t="shared" si="41"/>
        <v>6.5082802547770697</v>
      </c>
      <c r="AH40" s="25">
        <f t="shared" si="23"/>
        <v>6.9030024726245145</v>
      </c>
      <c r="AI40" s="25">
        <f t="shared" si="23"/>
        <v>6.4918896800065475</v>
      </c>
      <c r="AJ40" s="25">
        <f t="shared" si="23"/>
        <v>6.5996222342147872</v>
      </c>
      <c r="AK40" s="25">
        <f t="shared" si="23"/>
        <v>7.2661893166260816</v>
      </c>
      <c r="AL40" s="49"/>
      <c r="AM40" s="20"/>
      <c r="AN40" s="18">
        <v>1205140</v>
      </c>
      <c r="AO40" s="18">
        <v>1011135</v>
      </c>
      <c r="AP40" s="18">
        <v>1658200</v>
      </c>
      <c r="AQ40" s="19">
        <v>903410</v>
      </c>
      <c r="AR40" s="19">
        <v>873183</v>
      </c>
      <c r="AS40" s="19">
        <v>709295</v>
      </c>
      <c r="AT40" s="19">
        <v>717630</v>
      </c>
      <c r="AU40" s="19">
        <v>1060083</v>
      </c>
      <c r="AV40" s="19">
        <v>956253</v>
      </c>
      <c r="AW40" s="19">
        <v>1193492</v>
      </c>
      <c r="AX40" s="19">
        <v>1080070</v>
      </c>
      <c r="AY40" s="19">
        <v>1255015</v>
      </c>
      <c r="AZ40" s="19">
        <v>1338865</v>
      </c>
      <c r="BA40" s="19">
        <v>1243259</v>
      </c>
      <c r="BB40" s="19">
        <v>1748075</v>
      </c>
      <c r="BC40" s="19">
        <v>1567971</v>
      </c>
      <c r="BD40" s="19">
        <v>1563450</v>
      </c>
      <c r="BE40" s="19">
        <v>1581810</v>
      </c>
      <c r="BF40" s="19">
        <v>1558100</v>
      </c>
      <c r="BG40" s="19">
        <v>1404980</v>
      </c>
      <c r="BH40" s="19">
        <v>1328340</v>
      </c>
      <c r="BI40" s="19">
        <v>1367968</v>
      </c>
      <c r="BJ40" s="19">
        <v>1189866</v>
      </c>
      <c r="BK40" s="19">
        <v>1222910</v>
      </c>
      <c r="BL40" s="19">
        <v>1453187</v>
      </c>
    </row>
    <row r="41" spans="2:64" x14ac:dyDescent="0.25">
      <c r="B41" s="16" t="s">
        <v>49</v>
      </c>
      <c r="C41" s="5" t="e">
        <f>(#REF!/#REF!)*1000</f>
        <v>#REF!</v>
      </c>
      <c r="D41" s="5" t="e">
        <f>(#REF!/#REF!)*1000</f>
        <v>#REF!</v>
      </c>
      <c r="E41" s="5" t="e">
        <f>(#REF!/#REF!)*1000</f>
        <v>#REF!</v>
      </c>
      <c r="F41" s="5" t="e">
        <f>(#REF!/#REF!)*1000</f>
        <v>#REF!</v>
      </c>
      <c r="G41" s="5" t="e">
        <f>(#REF!/#REF!)*1000</f>
        <v>#REF!</v>
      </c>
      <c r="H41" s="5" t="e">
        <f>(#REF!/#REF!)*1000</f>
        <v>#REF!</v>
      </c>
      <c r="I41" s="5" t="e">
        <f>(#REF!/#REF!)*1000</f>
        <v>#REF!</v>
      </c>
      <c r="J41" s="5" t="e">
        <f>(#REF!/#REF!)*1000</f>
        <v>#REF!</v>
      </c>
      <c r="K41" s="5" t="e">
        <f>(#REF!/#REF!)*1000</f>
        <v>#REF!</v>
      </c>
      <c r="L41" s="5" t="e">
        <f>(#REF!/#REF!)</f>
        <v>#REF!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8"/>
      <c r="AE41" s="28"/>
      <c r="AF41" s="28"/>
      <c r="AG41" s="28"/>
      <c r="AH41" s="28"/>
      <c r="AI41" s="28"/>
      <c r="AJ41" s="28"/>
      <c r="AK41" s="28"/>
      <c r="AL41" s="50"/>
      <c r="AM41" s="20"/>
      <c r="AN41" s="21">
        <f t="shared" ref="AN41:BE41" si="42">SUM(AN31:AN40)</f>
        <v>36106043</v>
      </c>
      <c r="AO41" s="21">
        <f t="shared" si="42"/>
        <v>40509664</v>
      </c>
      <c r="AP41" s="21">
        <f t="shared" si="42"/>
        <v>31884670</v>
      </c>
      <c r="AQ41" s="21">
        <f t="shared" si="42"/>
        <v>37495609</v>
      </c>
      <c r="AR41" s="21">
        <f t="shared" si="42"/>
        <v>36647515</v>
      </c>
      <c r="AS41" s="21">
        <f t="shared" si="42"/>
        <v>34866325</v>
      </c>
      <c r="AT41" s="21">
        <f t="shared" si="42"/>
        <v>31904937</v>
      </c>
      <c r="AU41" s="21">
        <f t="shared" si="42"/>
        <v>34141771</v>
      </c>
      <c r="AV41" s="21">
        <f t="shared" si="42"/>
        <v>41848005</v>
      </c>
      <c r="AW41" s="21">
        <f t="shared" si="42"/>
        <v>31649916</v>
      </c>
      <c r="AX41" s="21">
        <f t="shared" si="42"/>
        <v>41730683</v>
      </c>
      <c r="AY41" s="21">
        <f t="shared" si="42"/>
        <v>44621984</v>
      </c>
      <c r="AZ41" s="21">
        <f t="shared" si="42"/>
        <v>26689944</v>
      </c>
      <c r="BA41" s="21">
        <f t="shared" si="42"/>
        <v>38158371</v>
      </c>
      <c r="BB41" s="21">
        <f t="shared" si="42"/>
        <v>49605120</v>
      </c>
      <c r="BC41" s="21">
        <f t="shared" si="42"/>
        <v>46118458</v>
      </c>
      <c r="BD41" s="21">
        <f t="shared" si="42"/>
        <v>51081469</v>
      </c>
      <c r="BE41" s="21">
        <f t="shared" si="42"/>
        <v>52606264</v>
      </c>
      <c r="BF41" s="21">
        <f>SUM(BF31:BF40)</f>
        <v>55986985</v>
      </c>
      <c r="BG41" s="21">
        <f>SUM(BG31:BG40)</f>
        <v>61120576</v>
      </c>
      <c r="BH41" s="21">
        <f t="shared" ref="BH41:BL41" si="43">SUM(BH31:BH40)</f>
        <v>75948129</v>
      </c>
      <c r="BI41" s="21">
        <f t="shared" si="43"/>
        <v>69255282</v>
      </c>
      <c r="BJ41" s="21">
        <f t="shared" si="43"/>
        <v>84876274</v>
      </c>
      <c r="BK41" s="21">
        <f t="shared" si="43"/>
        <v>85685672</v>
      </c>
      <c r="BL41" s="21">
        <f t="shared" si="43"/>
        <v>87665731</v>
      </c>
    </row>
    <row r="42" spans="2:64" x14ac:dyDescent="0.25">
      <c r="B42" s="15" t="s">
        <v>35</v>
      </c>
      <c r="C42" s="9" t="e">
        <f>(#REF!/#REF!)*1000</f>
        <v>#REF!</v>
      </c>
      <c r="D42" s="9" t="e">
        <f>(#REF!/#REF!)*1000</f>
        <v>#REF!</v>
      </c>
      <c r="E42" s="9" t="e">
        <f>(#REF!/#REF!)*1000</f>
        <v>#REF!</v>
      </c>
      <c r="F42" s="9" t="e">
        <f>(#REF!/#REF!)*1000</f>
        <v>#REF!</v>
      </c>
      <c r="G42" s="9" t="e">
        <f>(#REF!/#REF!)*1000</f>
        <v>#REF!</v>
      </c>
      <c r="H42" s="9" t="e">
        <f>(#REF!/#REF!)*1000</f>
        <v>#REF!</v>
      </c>
      <c r="I42" s="9">
        <v>2320</v>
      </c>
      <c r="J42" s="9" t="e">
        <f>(#REF!/#REF!)*1000</f>
        <v>#REF!</v>
      </c>
      <c r="K42" s="9" t="e">
        <f>(#REF!/#REF!)*1000</f>
        <v>#REF!</v>
      </c>
      <c r="L42" s="9" t="e">
        <f>(#REF!/#REF!)</f>
        <v>#REF!</v>
      </c>
      <c r="M42" s="25">
        <f t="shared" ref="M42:AB45" si="44">AN42/AN19</f>
        <v>1.7211868409610591</v>
      </c>
      <c r="N42" s="25">
        <f t="shared" si="44"/>
        <v>2.6936797179226128</v>
      </c>
      <c r="O42" s="25">
        <f t="shared" si="44"/>
        <v>2.4449877750611249</v>
      </c>
      <c r="P42" s="25">
        <f t="shared" si="44"/>
        <v>2.33940295013501</v>
      </c>
      <c r="Q42" s="25">
        <f t="shared" si="44"/>
        <v>2.5846494387171468</v>
      </c>
      <c r="R42" s="25">
        <f t="shared" si="44"/>
        <v>2.6303682857547934</v>
      </c>
      <c r="S42" s="25">
        <f t="shared" si="44"/>
        <v>2.8034270545197484</v>
      </c>
      <c r="T42" s="25">
        <f t="shared" si="44"/>
        <v>2.2074637288206214</v>
      </c>
      <c r="U42" s="25">
        <f t="shared" si="44"/>
        <v>2.7284554249458903</v>
      </c>
      <c r="V42" s="25">
        <f t="shared" si="44"/>
        <v>2.6792637929924563</v>
      </c>
      <c r="W42" s="25">
        <f t="shared" si="44"/>
        <v>2.9711533455676595</v>
      </c>
      <c r="X42" s="25">
        <f t="shared" si="44"/>
        <v>2.8212494346230872</v>
      </c>
      <c r="Y42" s="25">
        <f t="shared" si="44"/>
        <v>1.847800575791442</v>
      </c>
      <c r="Z42" s="25">
        <f t="shared" si="44"/>
        <v>2.9053030702066689</v>
      </c>
      <c r="AA42" s="25">
        <f t="shared" si="44"/>
        <v>2.605325275714967</v>
      </c>
      <c r="AB42" s="25">
        <f t="shared" si="44"/>
        <v>2.2813601277100264</v>
      </c>
      <c r="AC42" s="25">
        <f t="shared" si="37"/>
        <v>2.5390929162809801</v>
      </c>
      <c r="AD42" s="25">
        <f t="shared" si="37"/>
        <v>2.7735395806228702</v>
      </c>
      <c r="AE42" s="25">
        <f t="shared" si="37"/>
        <v>3.1755128998498314</v>
      </c>
      <c r="AF42" s="25">
        <f t="shared" si="37"/>
        <v>3.0146280004642998</v>
      </c>
      <c r="AG42" s="25">
        <f t="shared" ref="AG42:AG48" si="45">BH42/BH19</f>
        <v>3.1711163857011053</v>
      </c>
      <c r="AH42" s="25">
        <f t="shared" ref="AH42:AK48" si="46">BI42/BI19</f>
        <v>2.3155894144279405</v>
      </c>
      <c r="AI42" s="25">
        <f t="shared" si="46"/>
        <v>3.3339929863180173</v>
      </c>
      <c r="AJ42" s="25">
        <f t="shared" si="46"/>
        <v>2.9182120494044046</v>
      </c>
      <c r="AK42" s="25">
        <f t="shared" si="46"/>
        <v>2.8067476607658333</v>
      </c>
      <c r="AL42" s="49"/>
      <c r="AM42" s="20"/>
      <c r="AN42" s="18">
        <v>11004890</v>
      </c>
      <c r="AO42" s="18">
        <v>18732172</v>
      </c>
      <c r="AP42" s="18">
        <v>20000000</v>
      </c>
      <c r="AQ42" s="19">
        <v>20206600</v>
      </c>
      <c r="AR42" s="19">
        <v>26880853</v>
      </c>
      <c r="AS42" s="19">
        <v>30000000</v>
      </c>
      <c r="AT42" s="19">
        <v>34818550</v>
      </c>
      <c r="AU42" s="19">
        <v>31576751</v>
      </c>
      <c r="AV42" s="19">
        <v>38300000</v>
      </c>
      <c r="AW42" s="19">
        <v>40537363</v>
      </c>
      <c r="AX42" s="19">
        <v>47482786</v>
      </c>
      <c r="AY42" s="19">
        <v>46238893</v>
      </c>
      <c r="AZ42" s="19">
        <v>30989469</v>
      </c>
      <c r="BA42" s="19">
        <v>52675466</v>
      </c>
      <c r="BB42" s="19">
        <v>48888538</v>
      </c>
      <c r="BC42" s="19">
        <v>40100197</v>
      </c>
      <c r="BD42" s="19">
        <v>49306201</v>
      </c>
      <c r="BE42" s="19">
        <v>53397715</v>
      </c>
      <c r="BF42" s="19">
        <v>61398272</v>
      </c>
      <c r="BG42" s="19">
        <v>58799258</v>
      </c>
      <c r="BH42" s="19">
        <v>54971626</v>
      </c>
      <c r="BI42" s="19">
        <v>37785927</v>
      </c>
      <c r="BJ42" s="19">
        <v>55263891</v>
      </c>
      <c r="BK42" s="19">
        <v>48796661</v>
      </c>
      <c r="BL42" s="19">
        <v>46217911</v>
      </c>
    </row>
    <row r="43" spans="2:64" x14ac:dyDescent="0.25">
      <c r="B43" s="15" t="s">
        <v>36</v>
      </c>
      <c r="C43" s="9">
        <v>1221</v>
      </c>
      <c r="D43" s="9">
        <v>1454</v>
      </c>
      <c r="E43" s="9">
        <v>1474</v>
      </c>
      <c r="F43" s="9">
        <v>1448</v>
      </c>
      <c r="G43" s="9">
        <v>1753</v>
      </c>
      <c r="H43" s="9">
        <v>1331</v>
      </c>
      <c r="I43" s="9">
        <v>1440</v>
      </c>
      <c r="J43" s="9" t="e">
        <f>(#REF!/#REF!)*1000</f>
        <v>#REF!</v>
      </c>
      <c r="K43" s="9" t="e">
        <f>(#REF!/#REF!)*1000</f>
        <v>#REF!</v>
      </c>
      <c r="L43" s="9" t="e">
        <f>(#REF!/#REF!)</f>
        <v>#REF!</v>
      </c>
      <c r="M43" s="25">
        <f t="shared" si="44"/>
        <v>1.8121544022051759</v>
      </c>
      <c r="N43" s="25">
        <f t="shared" si="44"/>
        <v>1.6809389445878609</v>
      </c>
      <c r="O43" s="25">
        <f t="shared" si="44"/>
        <v>1.7515653155090993</v>
      </c>
      <c r="P43" s="25">
        <f t="shared" si="44"/>
        <v>1.745598368764955</v>
      </c>
      <c r="Q43" s="25">
        <f t="shared" si="44"/>
        <v>1.6697312131517785</v>
      </c>
      <c r="R43" s="25">
        <f t="shared" si="44"/>
        <v>1.9075638426434862</v>
      </c>
      <c r="S43" s="25">
        <f t="shared" si="44"/>
        <v>1.5977560862289257</v>
      </c>
      <c r="T43" s="25">
        <f t="shared" si="44"/>
        <v>1.7222136856364134</v>
      </c>
      <c r="U43" s="25">
        <f t="shared" si="44"/>
        <v>1.9044629777072133</v>
      </c>
      <c r="V43" s="25">
        <f t="shared" si="44"/>
        <v>1.7349366011497531</v>
      </c>
      <c r="W43" s="25">
        <f t="shared" si="44"/>
        <v>1.4875433155789786</v>
      </c>
      <c r="X43" s="25">
        <f t="shared" si="44"/>
        <v>1.8100890727466354</v>
      </c>
      <c r="Y43" s="25">
        <f t="shared" si="44"/>
        <v>1.3645033323626534</v>
      </c>
      <c r="Z43" s="25">
        <f t="shared" si="44"/>
        <v>1.4926828224383191</v>
      </c>
      <c r="AA43" s="25">
        <f t="shared" si="44"/>
        <v>2.1065196438406462</v>
      </c>
      <c r="AB43" s="25">
        <f t="shared" si="44"/>
        <v>1.8320160227090752</v>
      </c>
      <c r="AC43" s="25">
        <f t="shared" si="37"/>
        <v>1.9162128313337419</v>
      </c>
      <c r="AD43" s="25">
        <f t="shared" si="37"/>
        <v>1.63549824038553</v>
      </c>
      <c r="AE43" s="25">
        <f t="shared" si="37"/>
        <v>2.1933864151703397</v>
      </c>
      <c r="AF43" s="25">
        <f t="shared" si="37"/>
        <v>2.1219558078959633</v>
      </c>
      <c r="AG43" s="25">
        <f t="shared" si="45"/>
        <v>1.9497631999208376</v>
      </c>
      <c r="AH43" s="25">
        <f t="shared" si="46"/>
        <v>2.1081523523701291</v>
      </c>
      <c r="AI43" s="25">
        <f t="shared" si="46"/>
        <v>2.0393797662822544</v>
      </c>
      <c r="AJ43" s="25">
        <f t="shared" si="46"/>
        <v>2.114823229861694</v>
      </c>
      <c r="AK43" s="25">
        <f t="shared" si="46"/>
        <v>2.0556033171690435</v>
      </c>
      <c r="AL43" s="49"/>
      <c r="AM43" s="20"/>
      <c r="AN43" s="18">
        <v>5450000</v>
      </c>
      <c r="AO43" s="18">
        <v>5599880</v>
      </c>
      <c r="AP43" s="18">
        <v>7125140</v>
      </c>
      <c r="AQ43" s="19">
        <v>6069655</v>
      </c>
      <c r="AR43" s="19">
        <v>3179043</v>
      </c>
      <c r="AS43" s="19">
        <v>3843579</v>
      </c>
      <c r="AT43" s="19">
        <v>3714000</v>
      </c>
      <c r="AU43" s="19">
        <v>3160672</v>
      </c>
      <c r="AV43" s="19">
        <v>3662109</v>
      </c>
      <c r="AW43" s="19">
        <v>3759736</v>
      </c>
      <c r="AX43" s="19">
        <v>3497732</v>
      </c>
      <c r="AY43" s="19">
        <v>4650365</v>
      </c>
      <c r="AZ43" s="19">
        <v>2483437</v>
      </c>
      <c r="BA43" s="19">
        <v>2232034</v>
      </c>
      <c r="BB43" s="19">
        <v>3671748</v>
      </c>
      <c r="BC43" s="19">
        <v>3340520</v>
      </c>
      <c r="BD43" s="19">
        <v>3104420</v>
      </c>
      <c r="BE43" s="19">
        <v>2063410</v>
      </c>
      <c r="BF43" s="19">
        <v>3158290</v>
      </c>
      <c r="BG43" s="19">
        <v>3000367</v>
      </c>
      <c r="BH43" s="19">
        <v>3546707</v>
      </c>
      <c r="BI43" s="19">
        <v>3537545</v>
      </c>
      <c r="BJ43" s="19">
        <v>3825750</v>
      </c>
      <c r="BK43" s="19">
        <v>3232649</v>
      </c>
      <c r="BL43" s="19">
        <v>3426368</v>
      </c>
    </row>
    <row r="44" spans="2:64" x14ac:dyDescent="0.25">
      <c r="B44" s="15" t="s">
        <v>37</v>
      </c>
      <c r="C44" s="9" t="e">
        <f>(#REF!/#REF!)*1000</f>
        <v>#REF!</v>
      </c>
      <c r="D44" s="9" t="e">
        <f>(#REF!/#REF!)*1000</f>
        <v>#REF!</v>
      </c>
      <c r="E44" s="9" t="e">
        <f>(#REF!/#REF!)*1000</f>
        <v>#REF!</v>
      </c>
      <c r="F44" s="9" t="e">
        <f>(#REF!/#REF!)*1000</f>
        <v>#REF!</v>
      </c>
      <c r="G44" s="9" t="e">
        <f>(#REF!/#REF!)*1000</f>
        <v>#REF!</v>
      </c>
      <c r="H44" s="9" t="e">
        <f>(#REF!/#REF!)*1000</f>
        <v>#REF!</v>
      </c>
      <c r="I44" s="9">
        <v>860</v>
      </c>
      <c r="J44" s="9" t="e">
        <f>(#REF!/#REF!)*1000</f>
        <v>#REF!</v>
      </c>
      <c r="K44" s="9" t="e">
        <f>(#REF!/#REF!)*1000</f>
        <v>#REF!</v>
      </c>
      <c r="L44" s="9" t="e">
        <f>(#REF!/#REF!)*1000</f>
        <v>#REF!</v>
      </c>
      <c r="M44" s="25">
        <f t="shared" si="44"/>
        <v>0.80805724588686045</v>
      </c>
      <c r="N44" s="25">
        <f t="shared" si="44"/>
        <v>0.70182582302124674</v>
      </c>
      <c r="O44" s="25">
        <f t="shared" si="44"/>
        <v>0.84369491358511006</v>
      </c>
      <c r="P44" s="25">
        <f t="shared" si="44"/>
        <v>0.69122651933701662</v>
      </c>
      <c r="Q44" s="25">
        <f t="shared" si="44"/>
        <v>0.79260707304069666</v>
      </c>
      <c r="R44" s="25">
        <f t="shared" si="44"/>
        <v>0.79324462640736948</v>
      </c>
      <c r="S44" s="25">
        <f t="shared" si="44"/>
        <v>0.81521739130434778</v>
      </c>
      <c r="T44" s="25">
        <f t="shared" si="44"/>
        <v>1.0166666666666666</v>
      </c>
      <c r="U44" s="25">
        <f t="shared" si="44"/>
        <v>0.97095212479827864</v>
      </c>
      <c r="V44" s="25">
        <f t="shared" si="44"/>
        <v>1.1518526451060185</v>
      </c>
      <c r="W44" s="25">
        <f t="shared" si="44"/>
        <v>1.1994718309859156</v>
      </c>
      <c r="X44" s="25">
        <f t="shared" si="44"/>
        <v>1.0120634920634921</v>
      </c>
      <c r="Y44" s="25">
        <f t="shared" si="44"/>
        <v>1.1229130685089235</v>
      </c>
      <c r="Z44" s="25">
        <f t="shared" si="44"/>
        <v>1.3718387776606955</v>
      </c>
      <c r="AA44" s="25">
        <f t="shared" si="44"/>
        <v>1.256640625</v>
      </c>
      <c r="AB44" s="25">
        <f t="shared" si="44"/>
        <v>1.2862297053517739</v>
      </c>
      <c r="AC44" s="25">
        <f t="shared" si="37"/>
        <v>1.1691780821917808</v>
      </c>
      <c r="AD44" s="25">
        <f t="shared" si="37"/>
        <v>1.1413407821229051</v>
      </c>
      <c r="AE44" s="25">
        <f t="shared" si="37"/>
        <v>1.1738095238095239</v>
      </c>
      <c r="AF44" s="25">
        <f t="shared" si="37"/>
        <v>1.1814705882352941</v>
      </c>
      <c r="AG44" s="25">
        <f t="shared" si="45"/>
        <v>1.2776923076923077</v>
      </c>
      <c r="AH44" s="25">
        <f t="shared" si="46"/>
        <v>1.094758064516129</v>
      </c>
      <c r="AI44" s="25">
        <f t="shared" si="46"/>
        <v>1.3698582058121578</v>
      </c>
      <c r="AJ44" s="25">
        <f t="shared" si="46"/>
        <v>1.0999336723413664</v>
      </c>
      <c r="AK44" s="25">
        <f t="shared" si="46"/>
        <v>1.3698582058121578</v>
      </c>
      <c r="AL44" s="49"/>
      <c r="AM44" s="20"/>
      <c r="AN44" s="18">
        <v>71707</v>
      </c>
      <c r="AO44" s="18">
        <v>75148</v>
      </c>
      <c r="AP44" s="18">
        <v>85673</v>
      </c>
      <c r="AQ44" s="19">
        <v>46917</v>
      </c>
      <c r="AR44" s="19">
        <v>22300</v>
      </c>
      <c r="AS44" s="19">
        <v>15500</v>
      </c>
      <c r="AT44" s="19">
        <v>11250</v>
      </c>
      <c r="AU44" s="19">
        <v>29280</v>
      </c>
      <c r="AV44" s="19">
        <v>36100</v>
      </c>
      <c r="AW44" s="19">
        <v>53780</v>
      </c>
      <c r="AX44" s="19">
        <v>34065</v>
      </c>
      <c r="AY44" s="19">
        <v>9564</v>
      </c>
      <c r="AZ44" s="19">
        <v>19505</v>
      </c>
      <c r="BA44" s="19">
        <v>52075</v>
      </c>
      <c r="BB44" s="19">
        <v>32170</v>
      </c>
      <c r="BC44" s="19">
        <v>21390</v>
      </c>
      <c r="BD44" s="19">
        <v>17070</v>
      </c>
      <c r="BE44" s="19">
        <v>20430</v>
      </c>
      <c r="BF44" s="19">
        <v>17255</v>
      </c>
      <c r="BG44" s="19">
        <v>20085</v>
      </c>
      <c r="BH44" s="19">
        <v>16610</v>
      </c>
      <c r="BI44" s="19">
        <v>13575</v>
      </c>
      <c r="BJ44" s="19">
        <v>19515</v>
      </c>
      <c r="BK44" s="19">
        <v>9950</v>
      </c>
      <c r="BL44" s="19">
        <v>19515</v>
      </c>
    </row>
    <row r="45" spans="2:64" x14ac:dyDescent="0.25">
      <c r="B45" s="15" t="s">
        <v>38</v>
      </c>
      <c r="C45" s="9" t="e">
        <f>(#REF!/#REF!)*1000</f>
        <v>#REF!</v>
      </c>
      <c r="D45" s="9" t="e">
        <f>(#REF!/#REF!)*1000</f>
        <v>#REF!</v>
      </c>
      <c r="E45" s="9" t="e">
        <f>(#REF!/#REF!)*1000</f>
        <v>#REF!</v>
      </c>
      <c r="F45" s="9" t="e">
        <f>(#REF!/#REF!)*1000</f>
        <v>#REF!</v>
      </c>
      <c r="G45" s="9" t="e">
        <f>(#REF!/#REF!)*1000</f>
        <v>#REF!</v>
      </c>
      <c r="H45" s="9" t="e">
        <f>(#REF!/#REF!)*1000</f>
        <v>#REF!</v>
      </c>
      <c r="I45" s="9">
        <v>2120</v>
      </c>
      <c r="J45" s="9" t="e">
        <f>(#REF!/#REF!)*1000</f>
        <v>#REF!</v>
      </c>
      <c r="K45" s="9" t="e">
        <f>(#REF!/#REF!)*1000</f>
        <v>#REF!</v>
      </c>
      <c r="L45" s="9" t="e">
        <f>(#REF!/#REF!)</f>
        <v>#REF!</v>
      </c>
      <c r="M45" s="25">
        <f t="shared" si="44"/>
        <v>0.94224846512564164</v>
      </c>
      <c r="N45" s="25">
        <f t="shared" si="44"/>
        <v>1.6360070372059685</v>
      </c>
      <c r="O45" s="25">
        <f t="shared" si="44"/>
        <v>1.031837068939371</v>
      </c>
      <c r="P45" s="25">
        <f t="shared" si="44"/>
        <v>1.9137097509805709</v>
      </c>
      <c r="Q45" s="25">
        <f t="shared" si="44"/>
        <v>1.5725324623595953</v>
      </c>
      <c r="R45" s="25">
        <f t="shared" si="44"/>
        <v>1.6274677339569186</v>
      </c>
      <c r="S45" s="25">
        <f t="shared" si="44"/>
        <v>1.4121693324639126</v>
      </c>
      <c r="T45" s="25">
        <f t="shared" si="44"/>
        <v>1.7492371904724942</v>
      </c>
      <c r="U45" s="25">
        <f t="shared" si="44"/>
        <v>2.1098567498339817</v>
      </c>
      <c r="V45" s="25">
        <f t="shared" si="44"/>
        <v>2.1220024804951216</v>
      </c>
      <c r="W45" s="25">
        <f t="shared" si="44"/>
        <v>2.7900818376267087</v>
      </c>
      <c r="X45" s="25">
        <f t="shared" si="44"/>
        <v>2.750128634190748</v>
      </c>
      <c r="Y45" s="25">
        <f t="shared" si="44"/>
        <v>2.3520607543798313</v>
      </c>
      <c r="Z45" s="25">
        <f t="shared" si="44"/>
        <v>2.7923300491710386</v>
      </c>
      <c r="AA45" s="25">
        <f t="shared" si="44"/>
        <v>2.6516245350911674</v>
      </c>
      <c r="AB45" s="25">
        <f t="shared" si="44"/>
        <v>2.2324150459360736</v>
      </c>
      <c r="AC45" s="25">
        <f t="shared" si="37"/>
        <v>2.5391117315393714</v>
      </c>
      <c r="AD45" s="25">
        <f t="shared" si="37"/>
        <v>2.8484969900711437</v>
      </c>
      <c r="AE45" s="25">
        <f t="shared" si="37"/>
        <v>2.3803823582052996</v>
      </c>
      <c r="AF45" s="25">
        <f t="shared" si="37"/>
        <v>2.9286182343683267</v>
      </c>
      <c r="AG45" s="25">
        <f t="shared" si="45"/>
        <v>3.2361383026493038</v>
      </c>
      <c r="AH45" s="25">
        <f t="shared" si="46"/>
        <v>2.0754803273074636</v>
      </c>
      <c r="AI45" s="25">
        <f t="shared" si="46"/>
        <v>3.4552470970042428</v>
      </c>
      <c r="AJ45" s="25">
        <f t="shared" si="46"/>
        <v>3.4989425032051544</v>
      </c>
      <c r="AK45" s="25">
        <f t="shared" si="46"/>
        <v>3.1542578082219057</v>
      </c>
      <c r="AL45" s="49"/>
      <c r="AM45" s="20"/>
      <c r="AN45" s="18">
        <v>280856</v>
      </c>
      <c r="AO45" s="18">
        <v>627695</v>
      </c>
      <c r="AP45" s="18">
        <v>340207</v>
      </c>
      <c r="AQ45" s="19">
        <v>419600</v>
      </c>
      <c r="AR45" s="19">
        <v>394800</v>
      </c>
      <c r="AS45" s="19">
        <v>361900</v>
      </c>
      <c r="AT45" s="19">
        <v>220900</v>
      </c>
      <c r="AU45" s="19">
        <v>292950</v>
      </c>
      <c r="AV45" s="19">
        <v>444800</v>
      </c>
      <c r="AW45" s="19">
        <v>347323</v>
      </c>
      <c r="AX45" s="19">
        <v>600035</v>
      </c>
      <c r="AY45" s="19">
        <v>625349</v>
      </c>
      <c r="AZ45" s="19">
        <v>605491</v>
      </c>
      <c r="BA45" s="19">
        <v>611040</v>
      </c>
      <c r="BB45" s="19">
        <v>701535</v>
      </c>
      <c r="BC45" s="19">
        <v>685722</v>
      </c>
      <c r="BD45" s="19">
        <v>1025857</v>
      </c>
      <c r="BE45" s="19">
        <v>1165924</v>
      </c>
      <c r="BF45" s="19">
        <v>1010777</v>
      </c>
      <c r="BG45" s="19">
        <v>1001113</v>
      </c>
      <c r="BH45" s="19">
        <v>1081032</v>
      </c>
      <c r="BI45" s="19">
        <v>921231</v>
      </c>
      <c r="BJ45" s="19">
        <v>1337229</v>
      </c>
      <c r="BK45" s="19">
        <v>1285431</v>
      </c>
      <c r="BL45" s="19">
        <v>1267242</v>
      </c>
    </row>
    <row r="46" spans="2:64" x14ac:dyDescent="0.25">
      <c r="B46" s="15" t="s">
        <v>39</v>
      </c>
      <c r="C46" s="9"/>
      <c r="D46" s="9"/>
      <c r="E46" s="9"/>
      <c r="F46" s="9"/>
      <c r="G46" s="9"/>
      <c r="H46" s="9"/>
      <c r="I46" s="9">
        <v>1520</v>
      </c>
      <c r="J46" s="9" t="e">
        <f>(#REF!/#REF!)*1000</f>
        <v>#REF!</v>
      </c>
      <c r="K46" s="9" t="e">
        <f>(#REF!/#REF!)*1000</f>
        <v>#REF!</v>
      </c>
      <c r="L46" s="9" t="e">
        <f>(#REF!/#REF!)</f>
        <v>#REF!</v>
      </c>
      <c r="M46" s="18" t="s">
        <v>58</v>
      </c>
      <c r="N46" s="25">
        <f t="shared" ref="N46:AB48" si="47">AO46/AO23</f>
        <v>1.4296052631578948</v>
      </c>
      <c r="O46" s="25">
        <f t="shared" si="47"/>
        <v>1</v>
      </c>
      <c r="P46" s="25">
        <f t="shared" si="47"/>
        <v>1.614765100671141</v>
      </c>
      <c r="Q46" s="25">
        <f t="shared" si="47"/>
        <v>1.7627507163323781</v>
      </c>
      <c r="R46" s="25">
        <f t="shared" si="47"/>
        <v>1.0790697674418606</v>
      </c>
      <c r="S46" s="25">
        <f t="shared" si="47"/>
        <v>1.3606770833333333</v>
      </c>
      <c r="T46" s="25">
        <f t="shared" si="47"/>
        <v>1.2777147896195515</v>
      </c>
      <c r="U46" s="25">
        <f t="shared" si="47"/>
        <v>1.5730676328502415</v>
      </c>
      <c r="V46" s="25">
        <f t="shared" si="47"/>
        <v>1.4837662337662338</v>
      </c>
      <c r="W46" s="25">
        <f t="shared" si="47"/>
        <v>1.2497217894502559</v>
      </c>
      <c r="X46" s="25">
        <f t="shared" si="47"/>
        <v>1.6051431267694243</v>
      </c>
      <c r="Y46" s="25">
        <f t="shared" si="47"/>
        <v>1.5581567148970858</v>
      </c>
      <c r="Z46" s="25">
        <f t="shared" si="47"/>
        <v>1.4937093275488069</v>
      </c>
      <c r="AA46" s="25">
        <f t="shared" si="47"/>
        <v>1.8810963321241434</v>
      </c>
      <c r="AB46" s="25">
        <f t="shared" si="47"/>
        <v>1.7179704734430681</v>
      </c>
      <c r="AC46" s="25">
        <f t="shared" si="37"/>
        <v>1.4655930557935013</v>
      </c>
      <c r="AD46" s="25">
        <f t="shared" si="37"/>
        <v>1.6146021210590866</v>
      </c>
      <c r="AE46" s="25">
        <f t="shared" si="37"/>
        <v>1.9202930402930403</v>
      </c>
      <c r="AF46" s="25">
        <f t="shared" si="37"/>
        <v>1.9028805422197119</v>
      </c>
      <c r="AG46" s="25">
        <f t="shared" si="45"/>
        <v>1.9991977537103891</v>
      </c>
      <c r="AH46" s="25">
        <f t="shared" si="46"/>
        <v>1.9456092206366631</v>
      </c>
      <c r="AI46" s="25">
        <f t="shared" si="46"/>
        <v>2.136804134812103</v>
      </c>
      <c r="AJ46" s="25">
        <f t="shared" si="46"/>
        <v>1.9631686994324358</v>
      </c>
      <c r="AK46" s="25">
        <f t="shared" si="46"/>
        <v>0.9962087421944692</v>
      </c>
      <c r="AL46" s="49"/>
      <c r="AM46" s="20"/>
      <c r="AN46" s="18">
        <v>0</v>
      </c>
      <c r="AO46" s="18">
        <v>2173</v>
      </c>
      <c r="AP46" s="18">
        <v>2200</v>
      </c>
      <c r="AQ46" s="19">
        <v>6015</v>
      </c>
      <c r="AR46" s="19">
        <v>15380</v>
      </c>
      <c r="AS46" s="19">
        <v>2320</v>
      </c>
      <c r="AT46" s="19">
        <v>10450</v>
      </c>
      <c r="AU46" s="19">
        <v>20285</v>
      </c>
      <c r="AV46" s="19">
        <v>26050</v>
      </c>
      <c r="AW46" s="19">
        <v>9140</v>
      </c>
      <c r="AX46" s="19">
        <v>11230</v>
      </c>
      <c r="AY46" s="19">
        <v>20411</v>
      </c>
      <c r="AZ46" s="19">
        <v>61167</v>
      </c>
      <c r="BA46" s="19">
        <v>17215</v>
      </c>
      <c r="BB46" s="19">
        <v>23335</v>
      </c>
      <c r="BC46" s="19">
        <v>50620</v>
      </c>
      <c r="BD46" s="19">
        <v>128320</v>
      </c>
      <c r="BE46" s="19">
        <v>111900</v>
      </c>
      <c r="BF46" s="19">
        <v>104848</v>
      </c>
      <c r="BG46" s="19">
        <v>67381</v>
      </c>
      <c r="BH46" s="19">
        <v>49840</v>
      </c>
      <c r="BI46" s="19">
        <v>35449</v>
      </c>
      <c r="BJ46" s="19">
        <v>39689</v>
      </c>
      <c r="BK46" s="19">
        <v>32514</v>
      </c>
      <c r="BL46" s="19">
        <v>17868</v>
      </c>
    </row>
    <row r="47" spans="2:64" x14ac:dyDescent="0.25">
      <c r="B47" s="15" t="s">
        <v>64</v>
      </c>
      <c r="C47" s="9">
        <v>432</v>
      </c>
      <c r="D47" s="9">
        <v>493</v>
      </c>
      <c r="E47" s="9">
        <v>840</v>
      </c>
      <c r="F47" s="9">
        <v>649</v>
      </c>
      <c r="G47" s="9">
        <v>549</v>
      </c>
      <c r="H47" s="9">
        <v>734</v>
      </c>
      <c r="I47" s="9">
        <v>740</v>
      </c>
      <c r="J47" s="9" t="e">
        <f>(#REF!/#REF!)*1000</f>
        <v>#REF!</v>
      </c>
      <c r="K47" s="9" t="e">
        <f>(#REF!/#REF!)*1000</f>
        <v>#REF!</v>
      </c>
      <c r="L47" s="9" t="e">
        <f>(#REF!/#REF!)*1000</f>
        <v>#REF!</v>
      </c>
      <c r="M47" s="25">
        <f>AN47/AN24</f>
        <v>0.67171717171717171</v>
      </c>
      <c r="N47" s="25">
        <f t="shared" si="47"/>
        <v>0.91111111111111109</v>
      </c>
      <c r="O47" s="25">
        <f t="shared" si="47"/>
        <v>0.64093959731543626</v>
      </c>
      <c r="P47" s="25">
        <f t="shared" si="47"/>
        <v>0.89825581395348841</v>
      </c>
      <c r="Q47" s="25">
        <f t="shared" si="47"/>
        <v>0.88576779026217234</v>
      </c>
      <c r="R47" s="25">
        <f t="shared" si="47"/>
        <v>0.79661016949152541</v>
      </c>
      <c r="S47" s="25">
        <f t="shared" si="47"/>
        <v>0.6045454545454545</v>
      </c>
      <c r="T47" s="25">
        <f t="shared" si="47"/>
        <v>0.59210526315789469</v>
      </c>
      <c r="U47" s="25">
        <f t="shared" si="47"/>
        <v>1.0619246861924687</v>
      </c>
      <c r="V47" s="25">
        <f t="shared" si="47"/>
        <v>0.70495049504950491</v>
      </c>
      <c r="W47" s="25">
        <f t="shared" si="47"/>
        <v>0.78061911170928666</v>
      </c>
      <c r="X47" s="25">
        <f t="shared" si="47"/>
        <v>0.75918367346938775</v>
      </c>
      <c r="Y47" s="25">
        <f t="shared" si="47"/>
        <v>0.89711038693177125</v>
      </c>
      <c r="Z47" s="25">
        <f t="shared" si="47"/>
        <v>0.66338880484114982</v>
      </c>
      <c r="AA47" s="25">
        <f t="shared" si="47"/>
        <v>0.7076562026849702</v>
      </c>
      <c r="AB47" s="25">
        <f t="shared" si="47"/>
        <v>0.67036580608004759</v>
      </c>
      <c r="AC47" s="25">
        <f t="shared" si="37"/>
        <v>0.56899508402880983</v>
      </c>
      <c r="AD47" s="25">
        <f t="shared" si="37"/>
        <v>0.53983228511530401</v>
      </c>
      <c r="AE47" s="25">
        <f t="shared" si="37"/>
        <v>0.64769647696476962</v>
      </c>
      <c r="AF47" s="25">
        <f t="shared" si="37"/>
        <v>0.64472960128070433</v>
      </c>
      <c r="AG47" s="25">
        <f t="shared" si="45"/>
        <v>0.67283997857197519</v>
      </c>
      <c r="AH47" s="25">
        <f t="shared" si="46"/>
        <v>0.79999425270841118</v>
      </c>
      <c r="AI47" s="25">
        <f t="shared" si="46"/>
        <v>0.84922851357955731</v>
      </c>
      <c r="AJ47" s="25">
        <f t="shared" si="46"/>
        <v>0.82507587114702552</v>
      </c>
      <c r="AK47" s="25">
        <f t="shared" si="46"/>
        <v>0.72399999999999998</v>
      </c>
      <c r="AL47" s="49"/>
      <c r="AM47" s="20"/>
      <c r="AN47" s="18">
        <v>13300</v>
      </c>
      <c r="AO47" s="18">
        <v>24600</v>
      </c>
      <c r="AP47" s="18">
        <v>9550</v>
      </c>
      <c r="AQ47" s="19">
        <v>30900</v>
      </c>
      <c r="AR47" s="19">
        <v>47300</v>
      </c>
      <c r="AS47" s="19">
        <v>23500</v>
      </c>
      <c r="AT47" s="19">
        <v>13300</v>
      </c>
      <c r="AU47" s="19">
        <v>18000</v>
      </c>
      <c r="AV47" s="19">
        <v>50760</v>
      </c>
      <c r="AW47" s="19">
        <v>17800</v>
      </c>
      <c r="AX47" s="19">
        <v>58000</v>
      </c>
      <c r="AY47" s="19">
        <v>33480</v>
      </c>
      <c r="AZ47" s="19">
        <v>86991</v>
      </c>
      <c r="BA47" s="19">
        <v>43850</v>
      </c>
      <c r="BB47" s="19">
        <v>56086</v>
      </c>
      <c r="BC47" s="19">
        <v>108250</v>
      </c>
      <c r="BD47" s="19">
        <v>49770</v>
      </c>
      <c r="BE47" s="19">
        <v>3090</v>
      </c>
      <c r="BF47" s="19">
        <v>28680</v>
      </c>
      <c r="BG47" s="19">
        <v>51550</v>
      </c>
      <c r="BH47" s="19">
        <v>17584</v>
      </c>
      <c r="BI47" s="19">
        <v>27839</v>
      </c>
      <c r="BJ47" s="19">
        <v>24327</v>
      </c>
      <c r="BK47" s="19">
        <v>22565</v>
      </c>
      <c r="BL47" s="19">
        <v>4344</v>
      </c>
    </row>
    <row r="48" spans="2:64" x14ac:dyDescent="0.25">
      <c r="B48" s="15" t="s">
        <v>40</v>
      </c>
      <c r="C48" s="9"/>
      <c r="D48" s="9">
        <v>1726</v>
      </c>
      <c r="E48" s="9">
        <v>1234</v>
      </c>
      <c r="F48" s="9">
        <v>1493</v>
      </c>
      <c r="G48" s="9">
        <v>1465</v>
      </c>
      <c r="H48" s="9">
        <v>1232</v>
      </c>
      <c r="I48" s="9">
        <v>1430</v>
      </c>
      <c r="J48" s="9">
        <v>1450</v>
      </c>
      <c r="K48" s="9" t="e">
        <f>(#REF!/#REF!)*1000</f>
        <v>#REF!</v>
      </c>
      <c r="L48" s="9" t="e">
        <f>(#REF!/#REF!)</f>
        <v>#REF!</v>
      </c>
      <c r="M48" s="25">
        <f>AN48/AN25</f>
        <v>1.160883287868882</v>
      </c>
      <c r="N48" s="25">
        <f t="shared" si="47"/>
        <v>1.1245386613204538</v>
      </c>
      <c r="O48" s="25">
        <f t="shared" si="47"/>
        <v>0.96537541621723022</v>
      </c>
      <c r="P48" s="25">
        <f t="shared" si="47"/>
        <v>1.257731337890331</v>
      </c>
      <c r="Q48" s="25">
        <f t="shared" si="47"/>
        <v>1.3123819730879318</v>
      </c>
      <c r="R48" s="25">
        <f t="shared" si="47"/>
        <v>1.3243287541507063</v>
      </c>
      <c r="S48" s="25">
        <f t="shared" si="47"/>
        <v>1.3828016167660562</v>
      </c>
      <c r="T48" s="25">
        <f t="shared" si="47"/>
        <v>1.387920584670064</v>
      </c>
      <c r="U48" s="25">
        <f t="shared" si="47"/>
        <v>1.1964638377368562</v>
      </c>
      <c r="V48" s="25">
        <f t="shared" si="47"/>
        <v>1.3724511082566517</v>
      </c>
      <c r="W48" s="25">
        <f t="shared" si="47"/>
        <v>1.3877202580119845</v>
      </c>
      <c r="X48" s="25">
        <f t="shared" si="47"/>
        <v>1.6308989287998295</v>
      </c>
      <c r="Y48" s="25">
        <f t="shared" si="47"/>
        <v>1.3420763092771339</v>
      </c>
      <c r="Z48" s="25">
        <f t="shared" si="47"/>
        <v>1.7091173855450108</v>
      </c>
      <c r="AA48" s="25">
        <f t="shared" si="47"/>
        <v>1.6563100037054921</v>
      </c>
      <c r="AB48" s="25">
        <f t="shared" si="47"/>
        <v>1.3415786195550725</v>
      </c>
      <c r="AC48" s="25">
        <f>BD48/BD25</f>
        <v>1.5022838250957935</v>
      </c>
      <c r="AD48" s="25">
        <f t="shared" ref="AD48" si="48">BE48/BE25</f>
        <v>1.9883214610946121</v>
      </c>
      <c r="AE48" s="25">
        <f t="shared" si="37"/>
        <v>1.7443880292579148</v>
      </c>
      <c r="AF48" s="25">
        <f t="shared" si="37"/>
        <v>1.8007531896644151</v>
      </c>
      <c r="AG48" s="25">
        <f t="shared" si="45"/>
        <v>2.549961719121816</v>
      </c>
      <c r="AH48" s="25">
        <f t="shared" si="46"/>
        <v>2.5484817639413064</v>
      </c>
      <c r="AI48" s="25">
        <f t="shared" si="46"/>
        <v>2.6216025425358072</v>
      </c>
      <c r="AJ48" s="25">
        <f t="shared" si="46"/>
        <v>2.5294232861806312</v>
      </c>
      <c r="AK48" s="25">
        <f t="shared" si="46"/>
        <v>2.5603557751941799</v>
      </c>
      <c r="AL48" s="49"/>
      <c r="AM48" s="20"/>
      <c r="AN48" s="18">
        <v>1029866</v>
      </c>
      <c r="AO48" s="18">
        <v>987210</v>
      </c>
      <c r="AP48" s="18">
        <v>617541</v>
      </c>
      <c r="AQ48" s="19">
        <v>417680</v>
      </c>
      <c r="AR48" s="19">
        <v>509405</v>
      </c>
      <c r="AS48" s="19">
        <v>218158</v>
      </c>
      <c r="AT48" s="19">
        <v>201506</v>
      </c>
      <c r="AU48" s="19">
        <v>353799</v>
      </c>
      <c r="AV48" s="19">
        <v>448315</v>
      </c>
      <c r="AW48" s="19">
        <v>417770</v>
      </c>
      <c r="AX48" s="19">
        <v>545381</v>
      </c>
      <c r="AY48" s="19">
        <v>489635</v>
      </c>
      <c r="AZ48" s="19">
        <v>386675</v>
      </c>
      <c r="BA48" s="19">
        <v>753502</v>
      </c>
      <c r="BB48" s="19">
        <v>1032542</v>
      </c>
      <c r="BC48" s="19">
        <v>708650</v>
      </c>
      <c r="BD48" s="19">
        <v>543008</v>
      </c>
      <c r="BE48" s="19">
        <v>1019653</v>
      </c>
      <c r="BF48" s="19">
        <v>795345</v>
      </c>
      <c r="BG48" s="19">
        <v>671825</v>
      </c>
      <c r="BH48" s="19">
        <v>616160</v>
      </c>
      <c r="BI48" s="19">
        <v>813692</v>
      </c>
      <c r="BJ48" s="19">
        <v>872721</v>
      </c>
      <c r="BK48" s="19">
        <v>1046043</v>
      </c>
      <c r="BL48" s="19">
        <v>1040334</v>
      </c>
    </row>
    <row r="49" spans="2:64" x14ac:dyDescent="0.25">
      <c r="B49" s="16" t="s">
        <v>50</v>
      </c>
      <c r="C49" s="5" t="e">
        <f>(#REF!/#REF!)*1000</f>
        <v>#REF!</v>
      </c>
      <c r="D49" s="5" t="e">
        <f>(#REF!/#REF!)*1000</f>
        <v>#REF!</v>
      </c>
      <c r="E49" s="5" t="e">
        <f>(#REF!/#REF!)*1000</f>
        <v>#REF!</v>
      </c>
      <c r="F49" s="5" t="e">
        <f>(#REF!/#REF!)*1000</f>
        <v>#REF!</v>
      </c>
      <c r="G49" s="5" t="e">
        <f>(#REF!/#REF!)*1000</f>
        <v>#REF!</v>
      </c>
      <c r="H49" s="5" t="e">
        <f>(#REF!/#REF!)*1000</f>
        <v>#REF!</v>
      </c>
      <c r="I49" s="5" t="e">
        <f>(#REF!/#REF!)*1000</f>
        <v>#REF!</v>
      </c>
      <c r="J49" s="5" t="e">
        <f>(#REF!/#REF!)*1000</f>
        <v>#REF!</v>
      </c>
      <c r="K49" s="5" t="e">
        <f>(#REF!/#REF!)*1000</f>
        <v>#REF!</v>
      </c>
      <c r="L49" s="5" t="e">
        <f>(#REF!/#REF!)</f>
        <v>#REF!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48"/>
      <c r="AM49" s="20"/>
      <c r="AN49" s="21">
        <f t="shared" ref="AN49:BC49" si="49">SUM(AN42:AN48)</f>
        <v>17850619</v>
      </c>
      <c r="AO49" s="21">
        <f t="shared" si="49"/>
        <v>26048878</v>
      </c>
      <c r="AP49" s="21">
        <f t="shared" si="49"/>
        <v>28180311</v>
      </c>
      <c r="AQ49" s="21">
        <f t="shared" si="49"/>
        <v>27197367</v>
      </c>
      <c r="AR49" s="21">
        <f t="shared" si="49"/>
        <v>31049081</v>
      </c>
      <c r="AS49" s="21">
        <f t="shared" si="49"/>
        <v>34464957</v>
      </c>
      <c r="AT49" s="21">
        <f t="shared" si="49"/>
        <v>38989956</v>
      </c>
      <c r="AU49" s="21">
        <f t="shared" si="49"/>
        <v>35451737</v>
      </c>
      <c r="AV49" s="21">
        <f t="shared" si="49"/>
        <v>42968134</v>
      </c>
      <c r="AW49" s="21">
        <f t="shared" si="49"/>
        <v>45142912</v>
      </c>
      <c r="AX49" s="21">
        <f t="shared" si="49"/>
        <v>52229229</v>
      </c>
      <c r="AY49" s="21">
        <f t="shared" si="49"/>
        <v>52067697</v>
      </c>
      <c r="AZ49" s="21">
        <f t="shared" si="49"/>
        <v>34632735</v>
      </c>
      <c r="BA49" s="21">
        <f t="shared" si="49"/>
        <v>56385182</v>
      </c>
      <c r="BB49" s="21">
        <f t="shared" si="49"/>
        <v>54405954</v>
      </c>
      <c r="BC49" s="21">
        <f t="shared" si="49"/>
        <v>45015349</v>
      </c>
      <c r="BD49" s="21">
        <f>SUM(BD42:BD48)</f>
        <v>54174646</v>
      </c>
      <c r="BE49" s="21">
        <f>SUM(BE42:BE48)</f>
        <v>57782122</v>
      </c>
      <c r="BF49" s="21">
        <f>SUM(BF42:BF48)</f>
        <v>66513467</v>
      </c>
      <c r="BG49" s="21">
        <f>SUM(BG42:BG48)</f>
        <v>63611579</v>
      </c>
      <c r="BH49" s="21">
        <f t="shared" ref="BH49" si="50">SUM(BH42:BH48)</f>
        <v>60299559</v>
      </c>
      <c r="BI49" s="21">
        <f t="shared" ref="BI49:BJ49" si="51">SUM(BI42:BI48)</f>
        <v>43135258</v>
      </c>
      <c r="BJ49" s="21">
        <f t="shared" si="51"/>
        <v>61383122</v>
      </c>
      <c r="BK49" s="21">
        <f t="shared" ref="BK49:BL49" si="52">SUM(BK42:BK48)</f>
        <v>54425813</v>
      </c>
      <c r="BL49" s="21">
        <f t="shared" si="52"/>
        <v>51993582</v>
      </c>
    </row>
    <row r="50" spans="2:64" x14ac:dyDescent="0.25">
      <c r="B50" s="16" t="s">
        <v>41</v>
      </c>
      <c r="C50" s="5" t="e">
        <f>(#REF!/#REF!)*1000</f>
        <v>#REF!</v>
      </c>
      <c r="D50" s="5" t="e">
        <f>(#REF!/#REF!)*1000</f>
        <v>#REF!</v>
      </c>
      <c r="E50" s="5" t="e">
        <f>(#REF!/#REF!)*1000</f>
        <v>#REF!</v>
      </c>
      <c r="F50" s="5" t="e">
        <f>(#REF!/#REF!)*1000</f>
        <v>#REF!</v>
      </c>
      <c r="G50" s="5" t="e">
        <f>(#REF!/#REF!)*1000</f>
        <v>#REF!</v>
      </c>
      <c r="H50" s="5" t="e">
        <f>(#REF!/#REF!)*1000</f>
        <v>#REF!</v>
      </c>
      <c r="I50" s="5" t="e">
        <f>(#REF!/#REF!)*1000</f>
        <v>#REF!</v>
      </c>
      <c r="J50" s="5" t="e">
        <f>(#REF!/#REF!)*1000</f>
        <v>#REF!</v>
      </c>
      <c r="K50" s="5" t="e">
        <f>(#REF!/#REF!)*1000</f>
        <v>#REF!</v>
      </c>
      <c r="L50" s="5" t="e">
        <f>(#REF!/#REF!)</f>
        <v>#REF!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48"/>
      <c r="AM50" s="20"/>
      <c r="AN50" s="21">
        <f t="shared" ref="AN50:BB50" si="53">AN49+AN41</f>
        <v>53956662</v>
      </c>
      <c r="AO50" s="21">
        <f t="shared" si="53"/>
        <v>66558542</v>
      </c>
      <c r="AP50" s="21">
        <f t="shared" si="53"/>
        <v>60064981</v>
      </c>
      <c r="AQ50" s="21">
        <f t="shared" si="53"/>
        <v>64692976</v>
      </c>
      <c r="AR50" s="21">
        <f t="shared" si="53"/>
        <v>67696596</v>
      </c>
      <c r="AS50" s="21">
        <f t="shared" si="53"/>
        <v>69331282</v>
      </c>
      <c r="AT50" s="21">
        <f t="shared" si="53"/>
        <v>70894893</v>
      </c>
      <c r="AU50" s="21">
        <f t="shared" si="53"/>
        <v>69593508</v>
      </c>
      <c r="AV50" s="21">
        <f t="shared" si="53"/>
        <v>84816139</v>
      </c>
      <c r="AW50" s="21">
        <f t="shared" si="53"/>
        <v>76792828</v>
      </c>
      <c r="AX50" s="21">
        <f t="shared" si="53"/>
        <v>93959912</v>
      </c>
      <c r="AY50" s="21">
        <f t="shared" si="53"/>
        <v>96689681</v>
      </c>
      <c r="AZ50" s="21">
        <f t="shared" si="53"/>
        <v>61322679</v>
      </c>
      <c r="BA50" s="21">
        <f t="shared" si="53"/>
        <v>94543553</v>
      </c>
      <c r="BB50" s="21">
        <f t="shared" si="53"/>
        <v>104011074</v>
      </c>
      <c r="BC50" s="21">
        <f>BC49+BC41</f>
        <v>91133807</v>
      </c>
      <c r="BD50" s="21">
        <f>BD49+BD41</f>
        <v>105256115</v>
      </c>
      <c r="BE50" s="21">
        <f>BE49+BE41</f>
        <v>110388386</v>
      </c>
      <c r="BF50" s="21">
        <f>BF49+BF41</f>
        <v>122500452</v>
      </c>
      <c r="BG50" s="21">
        <f>BG49+BG41</f>
        <v>124732155</v>
      </c>
      <c r="BH50" s="21">
        <f t="shared" ref="BH50" si="54">BH49+BH41</f>
        <v>136247688</v>
      </c>
      <c r="BI50" s="21">
        <f t="shared" ref="BI50:BJ50" si="55">BI49+BI41</f>
        <v>112390540</v>
      </c>
      <c r="BJ50" s="21">
        <f t="shared" si="55"/>
        <v>146259396</v>
      </c>
      <c r="BK50" s="21">
        <f t="shared" ref="BK50:BL50" si="56">BK49+BK41</f>
        <v>140111485</v>
      </c>
      <c r="BL50" s="21">
        <f t="shared" si="56"/>
        <v>139659313</v>
      </c>
    </row>
    <row r="51" spans="2:64" x14ac:dyDescent="0.25">
      <c r="B51" s="2"/>
      <c r="AO51" s="2"/>
    </row>
    <row r="53" spans="2:64" x14ac:dyDescent="0.25">
      <c r="BF53" s="44"/>
    </row>
    <row r="59" spans="2:64" x14ac:dyDescent="0.25">
      <c r="M59" s="24"/>
    </row>
    <row r="61" spans="2:64" x14ac:dyDescent="0.25">
      <c r="M61" s="24"/>
    </row>
  </sheetData>
  <mergeCells count="4">
    <mergeCell ref="M6:AK6"/>
    <mergeCell ref="AN6:BL6"/>
    <mergeCell ref="AN29:BL29"/>
    <mergeCell ref="M29:AK29"/>
  </mergeCells>
  <phoneticPr fontId="0" type="noConversion"/>
  <pageMargins left="0.75" right="0.75" top="1" bottom="1" header="0" footer="0"/>
  <pageSetup orientation="portrait" r:id="rId1"/>
  <headerFooter alignWithMargins="0"/>
  <ignoredErrors>
    <ignoredError sqref="AC7 AC30 BD7 BD3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1"/>
  </sheetPr>
  <dimension ref="B1:BK54"/>
  <sheetViews>
    <sheetView tabSelected="1" zoomScale="80" zoomScaleNormal="80" workbookViewId="0">
      <pane xSplit="12" topLeftCell="M1" activePane="topRight" state="frozen"/>
      <selection activeCell="A26" sqref="A26"/>
      <selection pane="topRight" activeCell="M1" sqref="M1"/>
    </sheetView>
  </sheetViews>
  <sheetFormatPr baseColWidth="10" defaultColWidth="8.5703125" defaultRowHeight="15.75" x14ac:dyDescent="0.25"/>
  <cols>
    <col min="1" max="1" width="4" style="3" customWidth="1"/>
    <col min="2" max="2" width="27.140625" style="3" customWidth="1"/>
    <col min="3" max="12" width="8.5703125" style="3" hidden="1" customWidth="1"/>
    <col min="13" max="19" width="12.28515625" style="3" bestFit="1" customWidth="1"/>
    <col min="20" max="22" width="12.28515625" style="8" bestFit="1" customWidth="1"/>
    <col min="23" max="28" width="12.28515625" style="3" bestFit="1" customWidth="1"/>
    <col min="29" max="29" width="12.28515625" style="3" customWidth="1"/>
    <col min="30" max="30" width="12.28515625" style="3" bestFit="1" customWidth="1"/>
    <col min="31" max="37" width="12.28515625" style="3" customWidth="1"/>
    <col min="38" max="39" width="12.28515625" style="3" bestFit="1" customWidth="1"/>
    <col min="40" max="48" width="13.5703125" style="3" bestFit="1" customWidth="1"/>
    <col min="49" max="49" width="13.5703125" style="2" bestFit="1" customWidth="1"/>
    <col min="50" max="55" width="13.5703125" style="3" bestFit="1" customWidth="1"/>
    <col min="56" max="63" width="13.5703125" style="3" customWidth="1"/>
    <col min="64" max="64" width="21.140625" style="3" bestFit="1" customWidth="1"/>
    <col min="65" max="16384" width="8.5703125" style="3"/>
  </cols>
  <sheetData>
    <row r="1" spans="2:63" ht="20.25" x14ac:dyDescent="0.3">
      <c r="B1" s="1"/>
      <c r="C1" s="2"/>
      <c r="D1" s="2"/>
      <c r="E1" s="2"/>
      <c r="F1" s="2"/>
      <c r="G1" s="2"/>
      <c r="H1" s="2"/>
      <c r="I1" s="2"/>
      <c r="J1" s="2"/>
      <c r="K1" s="2"/>
      <c r="S1" s="4"/>
      <c r="T1" s="3"/>
      <c r="U1" s="3"/>
      <c r="V1" s="3"/>
      <c r="AV1" s="2"/>
    </row>
    <row r="2" spans="2:63" ht="20.25" x14ac:dyDescent="0.3">
      <c r="B2" s="1" t="s">
        <v>51</v>
      </c>
      <c r="C2" s="2"/>
      <c r="D2" s="2"/>
      <c r="E2" s="2"/>
      <c r="F2" s="2"/>
      <c r="G2" s="2"/>
      <c r="H2" s="2"/>
      <c r="I2" s="2"/>
      <c r="J2" s="2"/>
      <c r="K2" s="2"/>
      <c r="S2" s="4"/>
      <c r="T2" s="3"/>
      <c r="U2" s="3"/>
      <c r="V2" s="3"/>
      <c r="AV2" s="2"/>
    </row>
    <row r="3" spans="2:63" ht="20.25" x14ac:dyDescent="0.3">
      <c r="B3" s="1" t="s">
        <v>52</v>
      </c>
      <c r="C3" s="2"/>
      <c r="D3" s="2"/>
      <c r="E3" s="2"/>
      <c r="F3" s="2"/>
      <c r="G3" s="2"/>
      <c r="H3" s="2"/>
      <c r="I3" s="2"/>
      <c r="J3" s="2"/>
      <c r="K3" s="2"/>
      <c r="S3" s="4"/>
      <c r="T3" s="3"/>
      <c r="U3" s="3"/>
      <c r="V3" s="3"/>
      <c r="AV3" s="2"/>
    </row>
    <row r="4" spans="2:63" ht="20.25" x14ac:dyDescent="0.3">
      <c r="B4" s="1" t="s">
        <v>53</v>
      </c>
      <c r="C4" s="2"/>
      <c r="D4" s="2"/>
      <c r="E4" s="2"/>
      <c r="F4" s="2"/>
      <c r="G4" s="2"/>
      <c r="H4" s="2"/>
      <c r="I4" s="2"/>
      <c r="J4" s="2"/>
      <c r="K4" s="2"/>
      <c r="S4" s="4"/>
      <c r="T4" s="3"/>
      <c r="U4" s="3"/>
      <c r="V4" s="3"/>
      <c r="AV4" s="2"/>
    </row>
    <row r="5" spans="2:63" ht="18.75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Q5" s="4"/>
      <c r="R5" s="4"/>
      <c r="T5" s="4"/>
      <c r="U5" s="4"/>
      <c r="V5" s="4"/>
      <c r="AV5" s="2"/>
    </row>
    <row r="6" spans="2:63" x14ac:dyDescent="0.25">
      <c r="B6" s="2"/>
      <c r="C6" s="51"/>
      <c r="D6" s="52"/>
      <c r="E6" s="12" t="s">
        <v>0</v>
      </c>
      <c r="F6" s="13"/>
      <c r="G6" s="13"/>
      <c r="H6" s="13"/>
      <c r="I6" s="13"/>
      <c r="J6" s="13"/>
      <c r="K6" s="13"/>
      <c r="L6" s="13"/>
      <c r="M6" s="59" t="s">
        <v>57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1"/>
      <c r="AL6" s="7"/>
      <c r="AM6" s="62" t="s">
        <v>54</v>
      </c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4"/>
    </row>
    <row r="7" spans="2:63" s="8" customFormat="1" x14ac:dyDescent="0.25">
      <c r="B7" s="14" t="s">
        <v>48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  <c r="L7" s="14" t="s">
        <v>10</v>
      </c>
      <c r="M7" s="29" t="s">
        <v>11</v>
      </c>
      <c r="N7" s="29" t="s">
        <v>12</v>
      </c>
      <c r="O7" s="29" t="s">
        <v>13</v>
      </c>
      <c r="P7" s="30" t="s">
        <v>14</v>
      </c>
      <c r="Q7" s="31" t="s">
        <v>15</v>
      </c>
      <c r="R7" s="32" t="s">
        <v>16</v>
      </c>
      <c r="S7" s="32" t="s">
        <v>17</v>
      </c>
      <c r="T7" s="32" t="s">
        <v>18</v>
      </c>
      <c r="U7" s="32" t="s">
        <v>19</v>
      </c>
      <c r="V7" s="32" t="s">
        <v>20</v>
      </c>
      <c r="W7" s="32" t="s">
        <v>43</v>
      </c>
      <c r="X7" s="32" t="s">
        <v>44</v>
      </c>
      <c r="Y7" s="32" t="s">
        <v>45</v>
      </c>
      <c r="Z7" s="32" t="s">
        <v>46</v>
      </c>
      <c r="AA7" s="32" t="s">
        <v>47</v>
      </c>
      <c r="AB7" s="32" t="s">
        <v>61</v>
      </c>
      <c r="AC7" s="32" t="s">
        <v>62</v>
      </c>
      <c r="AD7" s="32" t="s">
        <v>65</v>
      </c>
      <c r="AE7" s="32" t="s">
        <v>66</v>
      </c>
      <c r="AF7" s="32" t="s">
        <v>67</v>
      </c>
      <c r="AG7" s="32" t="s">
        <v>68</v>
      </c>
      <c r="AH7" s="32" t="s">
        <v>69</v>
      </c>
      <c r="AI7" s="32" t="s">
        <v>70</v>
      </c>
      <c r="AJ7" s="32" t="s">
        <v>71</v>
      </c>
      <c r="AK7" s="32" t="s">
        <v>72</v>
      </c>
      <c r="AL7" s="17"/>
      <c r="AM7" s="29" t="s">
        <v>11</v>
      </c>
      <c r="AN7" s="29" t="s">
        <v>12</v>
      </c>
      <c r="AO7" s="29" t="s">
        <v>13</v>
      </c>
      <c r="AP7" s="30" t="s">
        <v>14</v>
      </c>
      <c r="AQ7" s="31" t="s">
        <v>15</v>
      </c>
      <c r="AR7" s="32" t="s">
        <v>16</v>
      </c>
      <c r="AS7" s="32" t="s">
        <v>17</v>
      </c>
      <c r="AT7" s="32" t="s">
        <v>18</v>
      </c>
      <c r="AU7" s="32" t="s">
        <v>19</v>
      </c>
      <c r="AV7" s="32" t="s">
        <v>20</v>
      </c>
      <c r="AW7" s="32" t="s">
        <v>43</v>
      </c>
      <c r="AX7" s="32" t="s">
        <v>44</v>
      </c>
      <c r="AY7" s="32" t="s">
        <v>45</v>
      </c>
      <c r="AZ7" s="32" t="s">
        <v>46</v>
      </c>
      <c r="BA7" s="32" t="s">
        <v>47</v>
      </c>
      <c r="BB7" s="32" t="s">
        <v>61</v>
      </c>
      <c r="BC7" s="32" t="s">
        <v>62</v>
      </c>
      <c r="BD7" s="32" t="s">
        <v>65</v>
      </c>
      <c r="BE7" s="32" t="s">
        <v>66</v>
      </c>
      <c r="BF7" s="32" t="s">
        <v>67</v>
      </c>
      <c r="BG7" s="32" t="s">
        <v>68</v>
      </c>
      <c r="BH7" s="32" t="s">
        <v>69</v>
      </c>
      <c r="BI7" s="32" t="s">
        <v>70</v>
      </c>
      <c r="BJ7" s="32" t="s">
        <v>71</v>
      </c>
      <c r="BK7" s="32" t="s">
        <v>72</v>
      </c>
    </row>
    <row r="8" spans="2:63" x14ac:dyDescent="0.25">
      <c r="B8" s="15" t="s">
        <v>26</v>
      </c>
      <c r="C8" s="9">
        <v>5000</v>
      </c>
      <c r="D8" s="9">
        <v>4850</v>
      </c>
      <c r="E8" s="9">
        <v>4800</v>
      </c>
      <c r="F8" s="9">
        <v>5650</v>
      </c>
      <c r="G8" s="9">
        <v>6179</v>
      </c>
      <c r="H8" s="9">
        <v>4751</v>
      </c>
      <c r="I8" s="9">
        <v>4548</v>
      </c>
      <c r="J8" s="9">
        <v>4910</v>
      </c>
      <c r="K8" s="9">
        <v>5308</v>
      </c>
      <c r="L8" s="9">
        <v>5042</v>
      </c>
      <c r="M8" s="18">
        <v>1098700</v>
      </c>
      <c r="N8" s="18">
        <v>855700</v>
      </c>
      <c r="O8" s="18">
        <v>755000</v>
      </c>
      <c r="P8" s="19">
        <v>930400</v>
      </c>
      <c r="Q8" s="19">
        <v>1005100</v>
      </c>
      <c r="R8" s="19">
        <v>1098000</v>
      </c>
      <c r="S8" s="19">
        <v>836000</v>
      </c>
      <c r="T8" s="19">
        <v>685200</v>
      </c>
      <c r="U8" s="19">
        <v>678985</v>
      </c>
      <c r="V8" s="19">
        <v>589450</v>
      </c>
      <c r="W8" s="19">
        <v>707700</v>
      </c>
      <c r="X8" s="19">
        <v>753920</v>
      </c>
      <c r="Y8" s="19">
        <v>351280</v>
      </c>
      <c r="Z8" s="19">
        <v>317160</v>
      </c>
      <c r="AA8" s="19">
        <v>444280</v>
      </c>
      <c r="AB8" s="19">
        <v>433200</v>
      </c>
      <c r="AC8" s="19">
        <v>502864</v>
      </c>
      <c r="AD8" s="19">
        <v>643950</v>
      </c>
      <c r="AE8" s="19">
        <v>925000</v>
      </c>
      <c r="AF8" s="19">
        <v>647130</v>
      </c>
      <c r="AG8" s="19">
        <v>943900</v>
      </c>
      <c r="AH8" s="19">
        <v>978535</v>
      </c>
      <c r="AI8" s="19">
        <v>1111924</v>
      </c>
      <c r="AJ8" s="19">
        <v>1300500</v>
      </c>
      <c r="AK8" s="19">
        <v>1326620</v>
      </c>
      <c r="AL8" s="20"/>
      <c r="AM8" s="18">
        <v>1078750</v>
      </c>
      <c r="AN8" s="18">
        <v>777900</v>
      </c>
      <c r="AO8" s="18">
        <v>750300</v>
      </c>
      <c r="AP8" s="19">
        <v>925300</v>
      </c>
      <c r="AQ8" s="19">
        <v>1002300</v>
      </c>
      <c r="AR8" s="19">
        <v>1093500</v>
      </c>
      <c r="AS8" s="19">
        <v>793500</v>
      </c>
      <c r="AT8" s="19">
        <v>680200</v>
      </c>
      <c r="AU8" s="19">
        <v>648365</v>
      </c>
      <c r="AV8" s="19">
        <v>577380</v>
      </c>
      <c r="AW8" s="19">
        <v>690700</v>
      </c>
      <c r="AX8" s="19">
        <v>753920</v>
      </c>
      <c r="AY8" s="19">
        <v>321780</v>
      </c>
      <c r="AZ8" s="19">
        <v>312620</v>
      </c>
      <c r="BA8" s="19">
        <v>438780</v>
      </c>
      <c r="BB8" s="19">
        <v>430900</v>
      </c>
      <c r="BC8" s="19">
        <v>488864</v>
      </c>
      <c r="BD8" s="19">
        <v>625850</v>
      </c>
      <c r="BE8" s="19">
        <v>907200</v>
      </c>
      <c r="BF8" s="19">
        <v>597990</v>
      </c>
      <c r="BG8" s="19">
        <v>845060</v>
      </c>
      <c r="BH8" s="19">
        <v>964175</v>
      </c>
      <c r="BI8" s="19">
        <v>1091424</v>
      </c>
      <c r="BJ8" s="19">
        <v>1291399</v>
      </c>
      <c r="BK8" s="19">
        <v>1260400</v>
      </c>
    </row>
    <row r="9" spans="2:63" x14ac:dyDescent="0.25">
      <c r="B9" s="15" t="s">
        <v>63</v>
      </c>
      <c r="C9" s="9">
        <v>3650</v>
      </c>
      <c r="D9" s="9">
        <v>2825</v>
      </c>
      <c r="E9" s="9">
        <v>2490</v>
      </c>
      <c r="F9" s="9">
        <v>2100</v>
      </c>
      <c r="G9" s="9">
        <v>2160</v>
      </c>
      <c r="H9" s="9">
        <v>2686</v>
      </c>
      <c r="I9" s="9">
        <v>2963</v>
      </c>
      <c r="J9" s="9">
        <v>2781</v>
      </c>
      <c r="K9" s="9">
        <v>2958</v>
      </c>
      <c r="L9" s="9">
        <v>3410</v>
      </c>
      <c r="M9" s="18">
        <v>558900</v>
      </c>
      <c r="N9" s="18">
        <v>479300</v>
      </c>
      <c r="O9" s="18">
        <v>446800</v>
      </c>
      <c r="P9" s="19">
        <v>492500</v>
      </c>
      <c r="Q9" s="19">
        <v>433000</v>
      </c>
      <c r="R9" s="19">
        <v>359800</v>
      </c>
      <c r="S9" s="19">
        <v>369500</v>
      </c>
      <c r="T9" s="19">
        <v>390550</v>
      </c>
      <c r="U9" s="19">
        <v>422900</v>
      </c>
      <c r="V9" s="19">
        <v>372045</v>
      </c>
      <c r="W9" s="19">
        <v>375370</v>
      </c>
      <c r="X9" s="19">
        <v>453600</v>
      </c>
      <c r="Y9" s="19">
        <v>365300</v>
      </c>
      <c r="Z9" s="19">
        <v>491850</v>
      </c>
      <c r="AA9" s="19">
        <v>567423</v>
      </c>
      <c r="AB9" s="19">
        <v>648400</v>
      </c>
      <c r="AC9" s="19">
        <v>699200</v>
      </c>
      <c r="AD9" s="19">
        <v>541900</v>
      </c>
      <c r="AE9" s="19">
        <v>685850</v>
      </c>
      <c r="AF9" s="19">
        <v>629170</v>
      </c>
      <c r="AG9" s="19">
        <v>890800</v>
      </c>
      <c r="AH9" s="19">
        <v>1074413</v>
      </c>
      <c r="AI9" s="19">
        <v>923800</v>
      </c>
      <c r="AJ9" s="19">
        <v>1120960</v>
      </c>
      <c r="AK9" s="19">
        <v>1097830</v>
      </c>
      <c r="AL9" s="20"/>
      <c r="AM9" s="18">
        <v>505150</v>
      </c>
      <c r="AN9" s="18">
        <v>441400</v>
      </c>
      <c r="AO9" s="18">
        <v>389500</v>
      </c>
      <c r="AP9" s="19">
        <v>435000</v>
      </c>
      <c r="AQ9" s="19">
        <v>398200</v>
      </c>
      <c r="AR9" s="19">
        <v>304700</v>
      </c>
      <c r="AS9" s="19">
        <v>279700</v>
      </c>
      <c r="AT9" s="19">
        <v>339200</v>
      </c>
      <c r="AU9" s="19">
        <v>365020</v>
      </c>
      <c r="AV9" s="19">
        <v>301835</v>
      </c>
      <c r="AW9" s="19">
        <v>309530</v>
      </c>
      <c r="AX9" s="19">
        <v>334900</v>
      </c>
      <c r="AY9" s="19">
        <v>235500</v>
      </c>
      <c r="AZ9" s="19">
        <v>412250</v>
      </c>
      <c r="BA9" s="19">
        <v>488173</v>
      </c>
      <c r="BB9" s="19">
        <v>553150</v>
      </c>
      <c r="BC9" s="19">
        <v>625560</v>
      </c>
      <c r="BD9" s="19">
        <v>479150</v>
      </c>
      <c r="BE9" s="19">
        <v>518550</v>
      </c>
      <c r="BF9" s="19">
        <v>476450</v>
      </c>
      <c r="BG9" s="19">
        <v>712700</v>
      </c>
      <c r="BH9" s="19">
        <v>756133</v>
      </c>
      <c r="BI9" s="19">
        <v>651100</v>
      </c>
      <c r="BJ9" s="19">
        <v>872060</v>
      </c>
      <c r="BK9" s="19">
        <v>904130</v>
      </c>
    </row>
    <row r="10" spans="2:63" x14ac:dyDescent="0.25">
      <c r="B10" s="15" t="s">
        <v>27</v>
      </c>
      <c r="C10" s="9">
        <v>1133</v>
      </c>
      <c r="D10" s="9">
        <v>1075</v>
      </c>
      <c r="E10" s="9">
        <v>830</v>
      </c>
      <c r="F10" s="9">
        <v>824</v>
      </c>
      <c r="G10" s="9">
        <v>752</v>
      </c>
      <c r="H10" s="9">
        <v>823</v>
      </c>
      <c r="I10" s="9">
        <v>803</v>
      </c>
      <c r="J10" s="9">
        <v>672</v>
      </c>
      <c r="K10" s="9">
        <v>622</v>
      </c>
      <c r="L10" s="9">
        <v>671</v>
      </c>
      <c r="M10" s="18">
        <v>124900</v>
      </c>
      <c r="N10" s="18">
        <v>161600</v>
      </c>
      <c r="O10" s="18">
        <v>182550</v>
      </c>
      <c r="P10" s="19">
        <v>166050</v>
      </c>
      <c r="Q10" s="19">
        <v>153000</v>
      </c>
      <c r="R10" s="19">
        <v>155300</v>
      </c>
      <c r="S10" s="19">
        <v>181100</v>
      </c>
      <c r="T10" s="19">
        <v>169800</v>
      </c>
      <c r="U10" s="19">
        <v>180100</v>
      </c>
      <c r="V10" s="19">
        <v>147640</v>
      </c>
      <c r="W10" s="19">
        <v>171350</v>
      </c>
      <c r="X10" s="19">
        <v>184000</v>
      </c>
      <c r="Y10" s="19">
        <v>0</v>
      </c>
      <c r="Z10" s="19">
        <v>193100</v>
      </c>
      <c r="AA10" s="19">
        <v>188012</v>
      </c>
      <c r="AB10" s="19">
        <v>188900</v>
      </c>
      <c r="AC10" s="19">
        <v>186700</v>
      </c>
      <c r="AD10" s="19">
        <v>148430</v>
      </c>
      <c r="AE10" s="19">
        <v>145300</v>
      </c>
      <c r="AF10" s="19">
        <v>135200</v>
      </c>
      <c r="AG10" s="19">
        <v>113030</v>
      </c>
      <c r="AH10" s="19">
        <v>104030</v>
      </c>
      <c r="AI10" s="19">
        <v>85774</v>
      </c>
      <c r="AJ10" s="19">
        <v>97130</v>
      </c>
      <c r="AK10" s="19">
        <v>180980</v>
      </c>
      <c r="AL10" s="20"/>
      <c r="AM10" s="18">
        <v>104900</v>
      </c>
      <c r="AN10" s="18">
        <v>141350</v>
      </c>
      <c r="AO10" s="18">
        <v>164300</v>
      </c>
      <c r="AP10" s="19">
        <v>150150</v>
      </c>
      <c r="AQ10" s="19">
        <v>130100</v>
      </c>
      <c r="AR10" s="19">
        <v>133600</v>
      </c>
      <c r="AS10" s="19">
        <v>157250</v>
      </c>
      <c r="AT10" s="19">
        <v>152700</v>
      </c>
      <c r="AU10" s="19">
        <v>159600</v>
      </c>
      <c r="AV10" s="19">
        <v>121340</v>
      </c>
      <c r="AW10" s="19">
        <v>145050</v>
      </c>
      <c r="AX10" s="19">
        <v>108500</v>
      </c>
      <c r="AY10" s="19">
        <v>0</v>
      </c>
      <c r="AZ10" s="19">
        <v>154700</v>
      </c>
      <c r="BA10" s="19">
        <v>146512</v>
      </c>
      <c r="BB10" s="19">
        <v>128800</v>
      </c>
      <c r="BC10" s="19">
        <v>152000</v>
      </c>
      <c r="BD10" s="19">
        <v>108430</v>
      </c>
      <c r="BE10" s="19">
        <v>101000</v>
      </c>
      <c r="BF10" s="19">
        <v>90200</v>
      </c>
      <c r="BG10" s="19">
        <v>78380</v>
      </c>
      <c r="BH10" s="19">
        <v>56530</v>
      </c>
      <c r="BI10" s="19">
        <v>41774</v>
      </c>
      <c r="BJ10" s="19">
        <v>70750</v>
      </c>
      <c r="BK10" s="19">
        <v>140080</v>
      </c>
    </row>
    <row r="11" spans="2:63" x14ac:dyDescent="0.25">
      <c r="B11" s="15" t="s">
        <v>28</v>
      </c>
      <c r="C11" s="9">
        <v>116</v>
      </c>
      <c r="D11" s="9">
        <v>106</v>
      </c>
      <c r="E11" s="9">
        <v>90</v>
      </c>
      <c r="F11" s="9">
        <v>100</v>
      </c>
      <c r="G11" s="9">
        <v>100</v>
      </c>
      <c r="H11" s="9">
        <v>98</v>
      </c>
      <c r="I11" s="9">
        <v>58</v>
      </c>
      <c r="J11" s="9">
        <v>69</v>
      </c>
      <c r="K11" s="9">
        <v>87</v>
      </c>
      <c r="L11" s="9">
        <v>89</v>
      </c>
      <c r="M11" s="18">
        <v>6010</v>
      </c>
      <c r="N11" s="18">
        <v>6010</v>
      </c>
      <c r="O11" s="18">
        <v>4000</v>
      </c>
      <c r="P11" s="19">
        <v>4000</v>
      </c>
      <c r="Q11" s="19">
        <v>3500</v>
      </c>
      <c r="R11" s="19">
        <v>1500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/>
      <c r="AL11" s="20"/>
      <c r="AM11" s="18">
        <v>1470</v>
      </c>
      <c r="AN11" s="18">
        <v>4610</v>
      </c>
      <c r="AO11" s="18">
        <v>3300</v>
      </c>
      <c r="AP11" s="19">
        <v>3000</v>
      </c>
      <c r="AQ11" s="19">
        <v>2700</v>
      </c>
      <c r="AR11" s="19">
        <v>600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/>
    </row>
    <row r="12" spans="2:63" x14ac:dyDescent="0.25">
      <c r="B12" s="15" t="s">
        <v>29</v>
      </c>
      <c r="C12" s="9">
        <v>1530</v>
      </c>
      <c r="D12" s="9">
        <v>1960</v>
      </c>
      <c r="E12" s="9">
        <v>1830</v>
      </c>
      <c r="F12" s="9">
        <v>2100</v>
      </c>
      <c r="G12" s="9">
        <v>1815</v>
      </c>
      <c r="H12" s="9">
        <v>2180</v>
      </c>
      <c r="I12" s="9">
        <v>2006</v>
      </c>
      <c r="J12" s="9">
        <v>1971</v>
      </c>
      <c r="K12" s="9">
        <v>1972</v>
      </c>
      <c r="L12" s="9">
        <v>1848</v>
      </c>
      <c r="M12" s="18">
        <v>113400</v>
      </c>
      <c r="N12" s="18">
        <v>98500</v>
      </c>
      <c r="O12" s="18">
        <v>118900</v>
      </c>
      <c r="P12" s="19">
        <v>73200</v>
      </c>
      <c r="Q12" s="19">
        <v>70900</v>
      </c>
      <c r="R12" s="19">
        <v>64850</v>
      </c>
      <c r="S12" s="19">
        <v>26600</v>
      </c>
      <c r="T12" s="19">
        <v>33650</v>
      </c>
      <c r="U12" s="19">
        <v>41260</v>
      </c>
      <c r="V12" s="19">
        <v>46060</v>
      </c>
      <c r="W12" s="19">
        <v>63100</v>
      </c>
      <c r="X12" s="19">
        <v>58650</v>
      </c>
      <c r="Y12" s="19">
        <v>70200</v>
      </c>
      <c r="Z12" s="19">
        <v>70000</v>
      </c>
      <c r="AA12" s="19">
        <v>83150</v>
      </c>
      <c r="AB12" s="19">
        <v>90950</v>
      </c>
      <c r="AC12" s="19">
        <v>100300</v>
      </c>
      <c r="AD12" s="19">
        <v>158020</v>
      </c>
      <c r="AE12" s="19">
        <v>99500</v>
      </c>
      <c r="AF12" s="19"/>
      <c r="AG12" s="19">
        <v>94000</v>
      </c>
      <c r="AH12" s="19">
        <v>122670</v>
      </c>
      <c r="AI12" s="19">
        <v>140283</v>
      </c>
      <c r="AJ12" s="19">
        <v>126080</v>
      </c>
      <c r="AK12" s="19">
        <v>124500</v>
      </c>
      <c r="AL12" s="20"/>
      <c r="AM12" s="18">
        <v>600</v>
      </c>
      <c r="AN12" s="18">
        <v>600</v>
      </c>
      <c r="AO12" s="18">
        <v>6100</v>
      </c>
      <c r="AP12" s="19">
        <v>600</v>
      </c>
      <c r="AQ12" s="19">
        <v>500</v>
      </c>
      <c r="AR12" s="19">
        <v>700</v>
      </c>
      <c r="AS12" s="19">
        <v>350</v>
      </c>
      <c r="AT12" s="19">
        <v>150</v>
      </c>
      <c r="AU12" s="19">
        <v>80</v>
      </c>
      <c r="AV12" s="19">
        <v>300</v>
      </c>
      <c r="AW12" s="19">
        <v>500</v>
      </c>
      <c r="AX12" s="19">
        <v>2050</v>
      </c>
      <c r="AY12" s="19">
        <v>1000</v>
      </c>
      <c r="AZ12" s="19">
        <v>1000</v>
      </c>
      <c r="BA12" s="19">
        <v>1600</v>
      </c>
      <c r="BB12" s="19">
        <v>1700</v>
      </c>
      <c r="BC12" s="19">
        <v>2100</v>
      </c>
      <c r="BD12" s="19">
        <v>2480</v>
      </c>
      <c r="BE12" s="19">
        <v>4900</v>
      </c>
      <c r="BF12" s="19">
        <v>3300</v>
      </c>
      <c r="BG12" s="19">
        <v>3700</v>
      </c>
      <c r="BH12" s="19">
        <v>4000</v>
      </c>
      <c r="BI12" s="19">
        <v>10500</v>
      </c>
      <c r="BJ12" s="19">
        <v>20263</v>
      </c>
      <c r="BK12" s="19">
        <v>3700</v>
      </c>
    </row>
    <row r="13" spans="2:63" x14ac:dyDescent="0.25">
      <c r="B13" s="15" t="s">
        <v>30</v>
      </c>
      <c r="C13" s="9">
        <v>59</v>
      </c>
      <c r="D13" s="9">
        <v>124</v>
      </c>
      <c r="E13" s="9">
        <v>150</v>
      </c>
      <c r="F13" s="9">
        <v>180</v>
      </c>
      <c r="G13" s="9">
        <v>147</v>
      </c>
      <c r="H13" s="9">
        <v>233</v>
      </c>
      <c r="I13" s="9">
        <v>239</v>
      </c>
      <c r="J13" s="9">
        <v>202</v>
      </c>
      <c r="K13" s="9">
        <v>147</v>
      </c>
      <c r="L13" s="9">
        <v>231</v>
      </c>
      <c r="M13" s="18">
        <v>12100</v>
      </c>
      <c r="N13" s="18">
        <v>24120</v>
      </c>
      <c r="O13" s="18">
        <v>14420</v>
      </c>
      <c r="P13" s="19">
        <v>3700</v>
      </c>
      <c r="Q13" s="19">
        <v>2000</v>
      </c>
      <c r="R13" s="19">
        <v>3350</v>
      </c>
      <c r="S13" s="19">
        <v>3950</v>
      </c>
      <c r="T13" s="19">
        <v>1500</v>
      </c>
      <c r="U13" s="19">
        <v>1000</v>
      </c>
      <c r="V13" s="19">
        <v>2880</v>
      </c>
      <c r="W13" s="19">
        <v>4020</v>
      </c>
      <c r="X13" s="19">
        <v>4600</v>
      </c>
      <c r="Y13" s="19">
        <v>4350</v>
      </c>
      <c r="Z13" s="19">
        <v>4700</v>
      </c>
      <c r="AA13" s="19">
        <v>5500</v>
      </c>
      <c r="AB13" s="19">
        <v>9300</v>
      </c>
      <c r="AC13" s="19">
        <v>89275</v>
      </c>
      <c r="AD13" s="19">
        <v>37555</v>
      </c>
      <c r="AE13" s="19">
        <v>31500</v>
      </c>
      <c r="AF13" s="19">
        <v>29585</v>
      </c>
      <c r="AG13" s="19">
        <v>27412</v>
      </c>
      <c r="AH13" s="19">
        <v>15730</v>
      </c>
      <c r="AI13" s="19">
        <v>18080</v>
      </c>
      <c r="AJ13" s="19">
        <v>19435</v>
      </c>
      <c r="AK13" s="19">
        <v>23265</v>
      </c>
      <c r="AL13" s="20"/>
      <c r="AM13" s="18">
        <v>12100</v>
      </c>
      <c r="AN13" s="18">
        <v>24120</v>
      </c>
      <c r="AO13" s="18">
        <v>13270</v>
      </c>
      <c r="AP13" s="19">
        <v>3000</v>
      </c>
      <c r="AQ13" s="19">
        <v>2000</v>
      </c>
      <c r="AR13" s="19">
        <v>3350</v>
      </c>
      <c r="AS13" s="19">
        <v>3950</v>
      </c>
      <c r="AT13" s="19">
        <v>1500</v>
      </c>
      <c r="AU13" s="19">
        <v>1000</v>
      </c>
      <c r="AV13" s="19">
        <v>2880</v>
      </c>
      <c r="AW13" s="19">
        <v>4020</v>
      </c>
      <c r="AX13" s="19">
        <v>4600</v>
      </c>
      <c r="AY13" s="19">
        <v>4000</v>
      </c>
      <c r="AZ13" s="19">
        <v>4700</v>
      </c>
      <c r="BA13" s="19">
        <v>5500</v>
      </c>
      <c r="BB13" s="19">
        <v>9300</v>
      </c>
      <c r="BC13" s="19">
        <v>88375</v>
      </c>
      <c r="BD13" s="19">
        <v>37055</v>
      </c>
      <c r="BE13" s="19">
        <v>31000</v>
      </c>
      <c r="BF13" s="19">
        <v>23275</v>
      </c>
      <c r="BG13" s="19">
        <v>19525</v>
      </c>
      <c r="BH13" s="19">
        <v>10730</v>
      </c>
      <c r="BI13" s="19">
        <v>12080</v>
      </c>
      <c r="BJ13" s="19">
        <v>14137</v>
      </c>
      <c r="BK13" s="19">
        <v>14122</v>
      </c>
    </row>
    <row r="14" spans="2:63" x14ac:dyDescent="0.25">
      <c r="B14" s="15" t="s">
        <v>31</v>
      </c>
      <c r="C14" s="9">
        <v>150</v>
      </c>
      <c r="D14" s="9">
        <v>122</v>
      </c>
      <c r="E14" s="9">
        <v>110</v>
      </c>
      <c r="F14" s="9">
        <v>93</v>
      </c>
      <c r="G14" s="9">
        <v>103</v>
      </c>
      <c r="H14" s="9">
        <v>90</v>
      </c>
      <c r="I14" s="9">
        <v>70</v>
      </c>
      <c r="J14" s="9">
        <v>40</v>
      </c>
      <c r="K14" s="9">
        <v>41</v>
      </c>
      <c r="L14" s="9">
        <v>30</v>
      </c>
      <c r="M14" s="18">
        <v>3100</v>
      </c>
      <c r="N14" s="18">
        <v>1500</v>
      </c>
      <c r="O14" s="18">
        <v>0</v>
      </c>
      <c r="P14" s="19">
        <v>0</v>
      </c>
      <c r="Q14" s="19">
        <v>0</v>
      </c>
      <c r="R14" s="19">
        <v>0</v>
      </c>
      <c r="S14" s="19">
        <v>0</v>
      </c>
      <c r="T14" s="19">
        <v>900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5200</v>
      </c>
      <c r="AE14" s="19">
        <v>4000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20"/>
      <c r="AM14" s="18">
        <v>0</v>
      </c>
      <c r="AN14" s="18">
        <v>0</v>
      </c>
      <c r="AO14" s="18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1500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</row>
    <row r="15" spans="2:63" x14ac:dyDescent="0.25">
      <c r="B15" s="15" t="s">
        <v>32</v>
      </c>
      <c r="C15" s="9">
        <v>776</v>
      </c>
      <c r="D15" s="9">
        <v>581</v>
      </c>
      <c r="E15" s="9">
        <v>460</v>
      </c>
      <c r="F15" s="9">
        <v>595</v>
      </c>
      <c r="G15" s="9">
        <v>524</v>
      </c>
      <c r="H15" s="9">
        <v>548</v>
      </c>
      <c r="I15" s="9">
        <v>464</v>
      </c>
      <c r="J15" s="9">
        <v>460</v>
      </c>
      <c r="K15" s="9">
        <v>473</v>
      </c>
      <c r="L15" s="9">
        <v>390</v>
      </c>
      <c r="M15" s="18">
        <v>4800</v>
      </c>
      <c r="N15" s="18">
        <v>3500</v>
      </c>
      <c r="O15" s="18">
        <v>3500</v>
      </c>
      <c r="P15" s="19">
        <v>3500</v>
      </c>
      <c r="Q15" s="19">
        <v>3500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891</v>
      </c>
      <c r="AJ15" s="19">
        <v>2251</v>
      </c>
      <c r="AK15" s="19">
        <v>446</v>
      </c>
      <c r="AL15" s="20"/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227</v>
      </c>
      <c r="BK15" s="19">
        <v>0</v>
      </c>
    </row>
    <row r="16" spans="2:63" x14ac:dyDescent="0.25">
      <c r="B16" s="15" t="s">
        <v>33</v>
      </c>
      <c r="C16" s="9">
        <v>36</v>
      </c>
      <c r="D16" s="9">
        <v>47</v>
      </c>
      <c r="E16" s="9">
        <v>59</v>
      </c>
      <c r="F16" s="9">
        <v>60</v>
      </c>
      <c r="G16" s="9">
        <v>69</v>
      </c>
      <c r="H16" s="9">
        <v>60</v>
      </c>
      <c r="I16" s="9">
        <v>30</v>
      </c>
      <c r="J16" s="9">
        <v>22</v>
      </c>
      <c r="K16" s="9">
        <v>21</v>
      </c>
      <c r="L16" s="9">
        <v>20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20"/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</row>
    <row r="17" spans="2:63" x14ac:dyDescent="0.25">
      <c r="B17" s="15" t="s">
        <v>34</v>
      </c>
      <c r="C17" s="9">
        <v>98</v>
      </c>
      <c r="D17" s="9">
        <v>92</v>
      </c>
      <c r="E17" s="9">
        <v>95</v>
      </c>
      <c r="F17" s="9">
        <v>132</v>
      </c>
      <c r="G17" s="9">
        <v>98</v>
      </c>
      <c r="H17" s="9">
        <v>148</v>
      </c>
      <c r="I17" s="9">
        <v>141</v>
      </c>
      <c r="J17" s="9">
        <v>148</v>
      </c>
      <c r="K17" s="9">
        <v>189</v>
      </c>
      <c r="L17" s="9">
        <v>212</v>
      </c>
      <c r="M17" s="18">
        <v>15600</v>
      </c>
      <c r="N17" s="18">
        <v>16000</v>
      </c>
      <c r="O17" s="18">
        <v>19100</v>
      </c>
      <c r="P17" s="19">
        <v>15550</v>
      </c>
      <c r="Q17" s="19">
        <v>10450</v>
      </c>
      <c r="R17" s="19">
        <v>6500</v>
      </c>
      <c r="S17" s="19">
        <v>11500</v>
      </c>
      <c r="T17" s="19">
        <v>14000</v>
      </c>
      <c r="U17" s="19">
        <v>15250</v>
      </c>
      <c r="V17" s="19">
        <v>19900</v>
      </c>
      <c r="W17" s="19">
        <v>20600</v>
      </c>
      <c r="X17" s="19">
        <v>23000</v>
      </c>
      <c r="Y17" s="19">
        <v>25880</v>
      </c>
      <c r="Z17" s="19">
        <v>31100</v>
      </c>
      <c r="AA17" s="19">
        <v>36400</v>
      </c>
      <c r="AB17" s="19">
        <v>44900</v>
      </c>
      <c r="AC17" s="19">
        <v>45800</v>
      </c>
      <c r="AD17" s="19">
        <v>48500</v>
      </c>
      <c r="AE17" s="19">
        <v>46050</v>
      </c>
      <c r="AF17" s="19">
        <v>41350</v>
      </c>
      <c r="AG17" s="19">
        <v>32200</v>
      </c>
      <c r="AH17" s="19">
        <v>30200</v>
      </c>
      <c r="AI17" s="19">
        <v>29800</v>
      </c>
      <c r="AJ17" s="19">
        <v>26200</v>
      </c>
      <c r="AK17" s="19">
        <v>28900</v>
      </c>
      <c r="AL17" s="20"/>
      <c r="AM17" s="18">
        <v>15600</v>
      </c>
      <c r="AN17" s="18">
        <v>12900</v>
      </c>
      <c r="AO17" s="18">
        <v>19100</v>
      </c>
      <c r="AP17" s="19">
        <v>14050</v>
      </c>
      <c r="AQ17" s="19">
        <v>9950</v>
      </c>
      <c r="AR17" s="19">
        <v>6200</v>
      </c>
      <c r="AS17" s="19">
        <v>11200</v>
      </c>
      <c r="AT17" s="19">
        <v>14000</v>
      </c>
      <c r="AU17" s="19">
        <v>15250</v>
      </c>
      <c r="AV17" s="19">
        <v>19900</v>
      </c>
      <c r="AW17" s="19">
        <v>20100</v>
      </c>
      <c r="AX17" s="19">
        <v>23000</v>
      </c>
      <c r="AY17" s="19">
        <v>25880</v>
      </c>
      <c r="AZ17" s="19">
        <v>30450</v>
      </c>
      <c r="BA17" s="19">
        <v>36400</v>
      </c>
      <c r="BB17" s="19">
        <v>44900</v>
      </c>
      <c r="BC17" s="19">
        <v>45800</v>
      </c>
      <c r="BD17" s="19">
        <v>48500</v>
      </c>
      <c r="BE17" s="19">
        <v>45050</v>
      </c>
      <c r="BF17" s="19">
        <v>39800</v>
      </c>
      <c r="BG17" s="19">
        <v>32200</v>
      </c>
      <c r="BH17" s="19">
        <v>30200</v>
      </c>
      <c r="BI17" s="19">
        <v>25650</v>
      </c>
      <c r="BJ17" s="19">
        <v>26200</v>
      </c>
      <c r="BK17" s="19">
        <v>28900</v>
      </c>
    </row>
    <row r="18" spans="2:63" x14ac:dyDescent="0.25">
      <c r="B18" s="16" t="s">
        <v>49</v>
      </c>
      <c r="C18" s="5">
        <f t="shared" ref="C18:L18" si="0">SUM(C8:C17)</f>
        <v>12548</v>
      </c>
      <c r="D18" s="5">
        <f t="shared" si="0"/>
        <v>11782</v>
      </c>
      <c r="E18" s="5">
        <f t="shared" si="0"/>
        <v>10914</v>
      </c>
      <c r="F18" s="5">
        <f t="shared" si="0"/>
        <v>11834</v>
      </c>
      <c r="G18" s="5">
        <f t="shared" si="0"/>
        <v>11947</v>
      </c>
      <c r="H18" s="5">
        <f t="shared" si="0"/>
        <v>11617</v>
      </c>
      <c r="I18" s="5">
        <f t="shared" si="0"/>
        <v>11322</v>
      </c>
      <c r="J18" s="5">
        <f t="shared" si="0"/>
        <v>11275</v>
      </c>
      <c r="K18" s="5">
        <f t="shared" si="0"/>
        <v>11818</v>
      </c>
      <c r="L18" s="5">
        <f t="shared" si="0"/>
        <v>11943</v>
      </c>
      <c r="M18" s="21">
        <f>SUM(M8:M17)</f>
        <v>1937510</v>
      </c>
      <c r="N18" s="21">
        <f t="shared" ref="N18:AK18" si="1">SUM(N8:N17)</f>
        <v>1646230</v>
      </c>
      <c r="O18" s="21">
        <f t="shared" si="1"/>
        <v>1544270</v>
      </c>
      <c r="P18" s="21">
        <f t="shared" si="1"/>
        <v>1688900</v>
      </c>
      <c r="Q18" s="21">
        <f t="shared" si="1"/>
        <v>1681450</v>
      </c>
      <c r="R18" s="21">
        <f t="shared" si="1"/>
        <v>1689300</v>
      </c>
      <c r="S18" s="21">
        <f t="shared" si="1"/>
        <v>1428650</v>
      </c>
      <c r="T18" s="21">
        <f t="shared" si="1"/>
        <v>1295600</v>
      </c>
      <c r="U18" s="21">
        <f t="shared" si="1"/>
        <v>1339495</v>
      </c>
      <c r="V18" s="21">
        <f t="shared" si="1"/>
        <v>1177975</v>
      </c>
      <c r="W18" s="21">
        <f t="shared" si="1"/>
        <v>1342140</v>
      </c>
      <c r="X18" s="21">
        <f t="shared" si="1"/>
        <v>1477770</v>
      </c>
      <c r="Y18" s="21">
        <f t="shared" si="1"/>
        <v>817010</v>
      </c>
      <c r="Z18" s="21">
        <f t="shared" si="1"/>
        <v>1107910</v>
      </c>
      <c r="AA18" s="21">
        <f t="shared" si="1"/>
        <v>1324765</v>
      </c>
      <c r="AB18" s="21">
        <f t="shared" si="1"/>
        <v>1415650</v>
      </c>
      <c r="AC18" s="21">
        <f t="shared" si="1"/>
        <v>1624139</v>
      </c>
      <c r="AD18" s="21">
        <f t="shared" si="1"/>
        <v>1583555</v>
      </c>
      <c r="AE18" s="21">
        <f t="shared" si="1"/>
        <v>1937200</v>
      </c>
      <c r="AF18" s="21">
        <f t="shared" si="1"/>
        <v>1482435</v>
      </c>
      <c r="AG18" s="21">
        <f t="shared" si="1"/>
        <v>2101342</v>
      </c>
      <c r="AH18" s="21">
        <f t="shared" si="1"/>
        <v>2325578</v>
      </c>
      <c r="AI18" s="21">
        <f t="shared" si="1"/>
        <v>2310552</v>
      </c>
      <c r="AJ18" s="21">
        <f t="shared" si="1"/>
        <v>2692556</v>
      </c>
      <c r="AK18" s="21">
        <f t="shared" si="1"/>
        <v>2782541</v>
      </c>
      <c r="AL18" s="20"/>
      <c r="AM18" s="21">
        <f>SUM(AM8:AM17)</f>
        <v>1718570</v>
      </c>
      <c r="AN18" s="21">
        <f t="shared" ref="AN18:BK18" si="2">SUM(AN8:AN17)</f>
        <v>1402880</v>
      </c>
      <c r="AO18" s="21">
        <f t="shared" si="2"/>
        <v>1345870</v>
      </c>
      <c r="AP18" s="21">
        <f t="shared" si="2"/>
        <v>1531100</v>
      </c>
      <c r="AQ18" s="21">
        <f t="shared" si="2"/>
        <v>1545750</v>
      </c>
      <c r="AR18" s="21">
        <f t="shared" si="2"/>
        <v>1542650</v>
      </c>
      <c r="AS18" s="21">
        <f t="shared" si="2"/>
        <v>1245950</v>
      </c>
      <c r="AT18" s="21">
        <f t="shared" si="2"/>
        <v>1187750</v>
      </c>
      <c r="AU18" s="21">
        <f t="shared" si="2"/>
        <v>1189315</v>
      </c>
      <c r="AV18" s="21">
        <f t="shared" si="2"/>
        <v>1023635</v>
      </c>
      <c r="AW18" s="21">
        <f t="shared" si="2"/>
        <v>1169900</v>
      </c>
      <c r="AX18" s="21">
        <f t="shared" si="2"/>
        <v>1226970</v>
      </c>
      <c r="AY18" s="21">
        <f t="shared" si="2"/>
        <v>588160</v>
      </c>
      <c r="AZ18" s="21">
        <f t="shared" si="2"/>
        <v>915720</v>
      </c>
      <c r="BA18" s="21">
        <f t="shared" si="2"/>
        <v>1116965</v>
      </c>
      <c r="BB18" s="21">
        <f t="shared" si="2"/>
        <v>1168750</v>
      </c>
      <c r="BC18" s="21">
        <f t="shared" si="2"/>
        <v>1402699</v>
      </c>
      <c r="BD18" s="21">
        <f t="shared" si="2"/>
        <v>1302965</v>
      </c>
      <c r="BE18" s="21">
        <f t="shared" si="2"/>
        <v>1607700</v>
      </c>
      <c r="BF18" s="21">
        <f t="shared" si="2"/>
        <v>1231015</v>
      </c>
      <c r="BG18" s="21">
        <f t="shared" si="2"/>
        <v>1691565</v>
      </c>
      <c r="BH18" s="21">
        <f t="shared" si="2"/>
        <v>1821768</v>
      </c>
      <c r="BI18" s="21">
        <f t="shared" si="2"/>
        <v>1832528</v>
      </c>
      <c r="BJ18" s="21">
        <f t="shared" si="2"/>
        <v>2295036</v>
      </c>
      <c r="BK18" s="21">
        <f t="shared" si="2"/>
        <v>2351332</v>
      </c>
    </row>
    <row r="19" spans="2:63" x14ac:dyDescent="0.25">
      <c r="B19" s="15" t="s">
        <v>35</v>
      </c>
      <c r="C19" s="9">
        <v>3700</v>
      </c>
      <c r="D19" s="9">
        <v>4413</v>
      </c>
      <c r="E19" s="9">
        <v>4561</v>
      </c>
      <c r="F19" s="9">
        <v>5200</v>
      </c>
      <c r="G19" s="9">
        <v>4939</v>
      </c>
      <c r="H19" s="9">
        <v>5007</v>
      </c>
      <c r="I19" s="9">
        <v>5320</v>
      </c>
      <c r="J19" s="9">
        <v>5813</v>
      </c>
      <c r="K19" s="9">
        <v>6012</v>
      </c>
      <c r="L19" s="9">
        <v>5988</v>
      </c>
      <c r="M19" s="18">
        <v>2543200</v>
      </c>
      <c r="N19" s="18">
        <v>2608500</v>
      </c>
      <c r="O19" s="18">
        <v>2753800</v>
      </c>
      <c r="P19" s="19">
        <v>2873550</v>
      </c>
      <c r="Q19" s="19">
        <v>3117150</v>
      </c>
      <c r="R19" s="19">
        <v>3212300</v>
      </c>
      <c r="S19" s="19">
        <v>3319000</v>
      </c>
      <c r="T19" s="19">
        <v>3558000</v>
      </c>
      <c r="U19" s="19">
        <v>3531100</v>
      </c>
      <c r="V19" s="19">
        <v>3553290</v>
      </c>
      <c r="W19" s="19">
        <v>3474600</v>
      </c>
      <c r="X19" s="19">
        <v>3492200</v>
      </c>
      <c r="Y19" s="19">
        <v>3440864</v>
      </c>
      <c r="Z19" s="19">
        <v>3079275</v>
      </c>
      <c r="AA19" s="19">
        <v>3107737</v>
      </c>
      <c r="AB19" s="19">
        <v>3107800</v>
      </c>
      <c r="AC19" s="19">
        <v>3173500</v>
      </c>
      <c r="AD19" s="19">
        <v>3254768</v>
      </c>
      <c r="AE19" s="19">
        <v>3224550</v>
      </c>
      <c r="AF19" s="19">
        <v>3468912</v>
      </c>
      <c r="AG19" s="19">
        <v>2957363</v>
      </c>
      <c r="AH19" s="19">
        <v>3011720</v>
      </c>
      <c r="AI19" s="19">
        <v>2838202</v>
      </c>
      <c r="AJ19" s="19">
        <v>3007360</v>
      </c>
      <c r="AK19" s="19">
        <v>3038334</v>
      </c>
      <c r="AL19" s="20"/>
      <c r="AM19" s="18">
        <v>2447800</v>
      </c>
      <c r="AN19" s="18">
        <v>2546200</v>
      </c>
      <c r="AO19" s="18">
        <v>2741200</v>
      </c>
      <c r="AP19" s="19">
        <v>2863400</v>
      </c>
      <c r="AQ19" s="19">
        <v>3087650</v>
      </c>
      <c r="AR19" s="19">
        <v>3148850</v>
      </c>
      <c r="AS19" s="19">
        <v>3260000</v>
      </c>
      <c r="AT19" s="19">
        <v>3531500</v>
      </c>
      <c r="AU19" s="19">
        <v>3483587</v>
      </c>
      <c r="AV19" s="19">
        <v>3524318</v>
      </c>
      <c r="AW19" s="19">
        <v>3433555</v>
      </c>
      <c r="AX19" s="19">
        <v>3427400</v>
      </c>
      <c r="AY19" s="19">
        <v>3354964</v>
      </c>
      <c r="AZ19" s="19">
        <v>3074975</v>
      </c>
      <c r="BA19" s="19">
        <v>3094737</v>
      </c>
      <c r="BB19" s="19">
        <v>3007800</v>
      </c>
      <c r="BC19" s="19">
        <v>3168000</v>
      </c>
      <c r="BD19" s="19">
        <v>3209368</v>
      </c>
      <c r="BE19" s="19">
        <v>3126150</v>
      </c>
      <c r="BF19" s="19">
        <v>3123327</v>
      </c>
      <c r="BG19" s="19">
        <v>2831723</v>
      </c>
      <c r="BH19" s="19">
        <v>2839620</v>
      </c>
      <c r="BI19" s="19">
        <v>2734302</v>
      </c>
      <c r="BJ19" s="19">
        <v>2974260</v>
      </c>
      <c r="BK19" s="19">
        <v>3038334</v>
      </c>
    </row>
    <row r="20" spans="2:63" x14ac:dyDescent="0.25">
      <c r="B20" s="15" t="s">
        <v>36</v>
      </c>
      <c r="C20" s="9">
        <v>2045</v>
      </c>
      <c r="D20" s="9">
        <v>2163</v>
      </c>
      <c r="E20" s="9">
        <v>2267</v>
      </c>
      <c r="F20" s="9">
        <v>2790</v>
      </c>
      <c r="G20" s="9">
        <v>2372</v>
      </c>
      <c r="H20" s="9">
        <v>2693</v>
      </c>
      <c r="I20" s="9">
        <v>2187</v>
      </c>
      <c r="J20" s="9">
        <v>2206</v>
      </c>
      <c r="K20" s="9">
        <v>3010</v>
      </c>
      <c r="L20" s="9">
        <v>3411</v>
      </c>
      <c r="M20" s="18">
        <v>232000</v>
      </c>
      <c r="N20" s="18">
        <v>283000</v>
      </c>
      <c r="O20" s="18">
        <v>284300</v>
      </c>
      <c r="P20" s="19">
        <v>255350</v>
      </c>
      <c r="Q20" s="19">
        <v>117250</v>
      </c>
      <c r="R20" s="19">
        <v>120050</v>
      </c>
      <c r="S20" s="19">
        <v>152200</v>
      </c>
      <c r="T20" s="19">
        <v>141360</v>
      </c>
      <c r="U20" s="19">
        <v>124800</v>
      </c>
      <c r="V20" s="19">
        <v>164900</v>
      </c>
      <c r="W20" s="19">
        <v>192800</v>
      </c>
      <c r="X20" s="19">
        <v>243300</v>
      </c>
      <c r="Y20" s="19">
        <v>234100</v>
      </c>
      <c r="Z20" s="19">
        <v>179375</v>
      </c>
      <c r="AA20" s="19">
        <v>173875</v>
      </c>
      <c r="AB20" s="19">
        <v>182000</v>
      </c>
      <c r="AC20" s="19">
        <v>182500</v>
      </c>
      <c r="AD20" s="19">
        <v>158000</v>
      </c>
      <c r="AE20" s="19">
        <v>152100</v>
      </c>
      <c r="AF20" s="19">
        <v>116950</v>
      </c>
      <c r="AG20" s="19">
        <v>204800</v>
      </c>
      <c r="AH20" s="19">
        <v>229600</v>
      </c>
      <c r="AI20" s="19">
        <v>266884</v>
      </c>
      <c r="AJ20" s="19">
        <v>210800</v>
      </c>
      <c r="AK20" s="19">
        <v>232400</v>
      </c>
      <c r="AL20" s="20"/>
      <c r="AM20" s="18">
        <v>210650</v>
      </c>
      <c r="AN20" s="18">
        <v>248700</v>
      </c>
      <c r="AO20" s="18">
        <v>284300</v>
      </c>
      <c r="AP20" s="19">
        <v>208350</v>
      </c>
      <c r="AQ20" s="19">
        <v>115250</v>
      </c>
      <c r="AR20" s="19">
        <v>115050</v>
      </c>
      <c r="AS20" s="19">
        <v>144800</v>
      </c>
      <c r="AT20" s="19">
        <v>140660</v>
      </c>
      <c r="AU20" s="19">
        <v>120900</v>
      </c>
      <c r="AV20" s="19">
        <v>164500</v>
      </c>
      <c r="AW20" s="19">
        <v>191500</v>
      </c>
      <c r="AX20" s="19">
        <v>240300</v>
      </c>
      <c r="AY20" s="19">
        <v>206600</v>
      </c>
      <c r="AZ20" s="19">
        <v>173535</v>
      </c>
      <c r="BA20" s="19">
        <v>170875</v>
      </c>
      <c r="BB20" s="19">
        <v>182000</v>
      </c>
      <c r="BC20" s="19">
        <v>177300</v>
      </c>
      <c r="BD20" s="19">
        <v>157200</v>
      </c>
      <c r="BE20" s="19">
        <v>144100</v>
      </c>
      <c r="BF20" s="19">
        <v>116950</v>
      </c>
      <c r="BG20" s="19">
        <v>195050</v>
      </c>
      <c r="BH20" s="19">
        <v>229600</v>
      </c>
      <c r="BI20" s="19">
        <v>245084</v>
      </c>
      <c r="BJ20" s="19">
        <v>208100</v>
      </c>
      <c r="BK20" s="19">
        <v>232400</v>
      </c>
    </row>
    <row r="21" spans="2:63" x14ac:dyDescent="0.25">
      <c r="B21" s="15" t="s">
        <v>37</v>
      </c>
      <c r="C21" s="9">
        <v>758</v>
      </c>
      <c r="D21" s="9">
        <v>671</v>
      </c>
      <c r="E21" s="9">
        <v>550</v>
      </c>
      <c r="F21" s="9">
        <v>650</v>
      </c>
      <c r="G21" s="9">
        <v>590</v>
      </c>
      <c r="H21" s="9">
        <v>431</v>
      </c>
      <c r="I21" s="9">
        <v>215</v>
      </c>
      <c r="J21" s="9">
        <v>148</v>
      </c>
      <c r="K21" s="9">
        <v>156</v>
      </c>
      <c r="L21" s="9">
        <v>196</v>
      </c>
      <c r="M21" s="18">
        <v>2100</v>
      </c>
      <c r="N21" s="18">
        <v>3400</v>
      </c>
      <c r="O21" s="18">
        <v>2450</v>
      </c>
      <c r="P21" s="19">
        <v>3400</v>
      </c>
      <c r="Q21" s="19">
        <v>2250</v>
      </c>
      <c r="R21" s="19">
        <v>300</v>
      </c>
      <c r="S21" s="19">
        <v>150</v>
      </c>
      <c r="T21" s="19">
        <v>300</v>
      </c>
      <c r="U21" s="19">
        <v>200</v>
      </c>
      <c r="V21" s="19">
        <v>2650</v>
      </c>
      <c r="W21" s="19">
        <v>1320</v>
      </c>
      <c r="X21" s="19">
        <v>300</v>
      </c>
      <c r="Y21" s="19">
        <v>0</v>
      </c>
      <c r="Z21" s="19">
        <v>200</v>
      </c>
      <c r="AA21" s="19">
        <v>550</v>
      </c>
      <c r="AB21" s="19">
        <v>30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20"/>
      <c r="AM21" s="18">
        <v>1750</v>
      </c>
      <c r="AN21" s="18">
        <v>3100</v>
      </c>
      <c r="AO21" s="18">
        <v>2450</v>
      </c>
      <c r="AP21" s="19">
        <v>3400</v>
      </c>
      <c r="AQ21" s="19">
        <v>2250</v>
      </c>
      <c r="AR21" s="19">
        <v>300</v>
      </c>
      <c r="AS21" s="19">
        <v>150</v>
      </c>
      <c r="AT21" s="19">
        <v>260</v>
      </c>
      <c r="AU21" s="19">
        <v>200</v>
      </c>
      <c r="AV21" s="19">
        <v>2650</v>
      </c>
      <c r="AW21" s="19">
        <v>1320</v>
      </c>
      <c r="AX21" s="19">
        <v>300</v>
      </c>
      <c r="AY21" s="19">
        <v>0</v>
      </c>
      <c r="AZ21" s="19">
        <v>120</v>
      </c>
      <c r="BA21" s="19">
        <v>400</v>
      </c>
      <c r="BB21" s="19">
        <v>30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</row>
    <row r="22" spans="2:63" x14ac:dyDescent="0.25">
      <c r="B22" s="15" t="s">
        <v>38</v>
      </c>
      <c r="C22" s="9">
        <v>169</v>
      </c>
      <c r="D22" s="9">
        <v>194</v>
      </c>
      <c r="E22" s="9">
        <v>153</v>
      </c>
      <c r="F22" s="9">
        <v>169</v>
      </c>
      <c r="G22" s="9">
        <v>198</v>
      </c>
      <c r="H22" s="9">
        <v>153</v>
      </c>
      <c r="I22" s="9">
        <v>110</v>
      </c>
      <c r="J22" s="9">
        <v>134</v>
      </c>
      <c r="K22" s="9">
        <v>155</v>
      </c>
      <c r="L22" s="9">
        <v>239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9">
        <v>400</v>
      </c>
      <c r="U22" s="19">
        <v>700</v>
      </c>
      <c r="V22" s="19">
        <v>580</v>
      </c>
      <c r="W22" s="19">
        <v>700</v>
      </c>
      <c r="X22" s="19">
        <v>400</v>
      </c>
      <c r="Y22" s="19">
        <v>480</v>
      </c>
      <c r="Z22" s="19">
        <v>115</v>
      </c>
      <c r="AA22" s="19">
        <v>130</v>
      </c>
      <c r="AB22" s="19">
        <v>200</v>
      </c>
      <c r="AC22" s="19">
        <v>300</v>
      </c>
      <c r="AD22" s="19">
        <v>300</v>
      </c>
      <c r="AE22" s="19">
        <v>1100</v>
      </c>
      <c r="AF22" s="19">
        <v>400</v>
      </c>
      <c r="AG22" s="19">
        <v>5641</v>
      </c>
      <c r="AH22" s="19">
        <v>1200</v>
      </c>
      <c r="AI22" s="19">
        <v>6000</v>
      </c>
      <c r="AJ22" s="19">
        <v>6500</v>
      </c>
      <c r="AK22" s="19">
        <v>8500</v>
      </c>
      <c r="AL22" s="20"/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9">
        <v>400</v>
      </c>
      <c r="AU22" s="19">
        <v>630</v>
      </c>
      <c r="AV22" s="19">
        <v>580</v>
      </c>
      <c r="AW22" s="19">
        <v>250</v>
      </c>
      <c r="AX22" s="19">
        <v>400</v>
      </c>
      <c r="AY22" s="19">
        <v>480</v>
      </c>
      <c r="AZ22" s="19">
        <v>90</v>
      </c>
      <c r="BA22" s="19">
        <v>130</v>
      </c>
      <c r="BB22" s="19">
        <v>200</v>
      </c>
      <c r="BC22" s="19">
        <v>300</v>
      </c>
      <c r="BD22" s="19">
        <v>300</v>
      </c>
      <c r="BE22" s="19">
        <v>1100</v>
      </c>
      <c r="BF22" s="19">
        <v>200</v>
      </c>
      <c r="BG22" s="19">
        <v>3950</v>
      </c>
      <c r="BH22" s="19">
        <v>1200</v>
      </c>
      <c r="BI22" s="19">
        <v>6000</v>
      </c>
      <c r="BJ22" s="19">
        <v>6500</v>
      </c>
      <c r="BK22" s="19">
        <v>8500</v>
      </c>
    </row>
    <row r="23" spans="2:63" x14ac:dyDescent="0.25">
      <c r="B23" s="15" t="s">
        <v>39</v>
      </c>
      <c r="C23" s="9"/>
      <c r="D23" s="9"/>
      <c r="E23" s="9"/>
      <c r="F23" s="9"/>
      <c r="G23" s="9"/>
      <c r="H23" s="9">
        <v>51</v>
      </c>
      <c r="I23" s="9">
        <v>20</v>
      </c>
      <c r="J23" s="9">
        <v>8</v>
      </c>
      <c r="K23" s="9">
        <v>16</v>
      </c>
      <c r="L23" s="9">
        <v>10</v>
      </c>
      <c r="M23" s="18">
        <v>0</v>
      </c>
      <c r="N23" s="18">
        <v>300</v>
      </c>
      <c r="O23" s="18">
        <v>600</v>
      </c>
      <c r="P23" s="19">
        <v>600</v>
      </c>
      <c r="Q23" s="19">
        <v>500</v>
      </c>
      <c r="R23" s="19">
        <v>0</v>
      </c>
      <c r="S23" s="19">
        <v>0</v>
      </c>
      <c r="T23" s="19">
        <v>50</v>
      </c>
      <c r="U23" s="19">
        <v>0</v>
      </c>
      <c r="V23" s="19">
        <v>0</v>
      </c>
      <c r="W23" s="19">
        <v>150</v>
      </c>
      <c r="X23" s="19">
        <v>92</v>
      </c>
      <c r="Y23" s="19">
        <v>681</v>
      </c>
      <c r="Z23" s="19">
        <v>350</v>
      </c>
      <c r="AA23" s="19">
        <v>300</v>
      </c>
      <c r="AB23" s="19">
        <v>200</v>
      </c>
      <c r="AC23" s="19">
        <v>13000</v>
      </c>
      <c r="AD23" s="19">
        <v>4450</v>
      </c>
      <c r="AE23" s="19">
        <v>10000</v>
      </c>
      <c r="AF23" s="19">
        <v>6360</v>
      </c>
      <c r="AG23" s="19">
        <v>4000</v>
      </c>
      <c r="AH23" s="19">
        <v>1300</v>
      </c>
      <c r="AI23" s="19">
        <v>1300</v>
      </c>
      <c r="AJ23" s="19">
        <v>0</v>
      </c>
      <c r="AK23" s="19">
        <v>620</v>
      </c>
      <c r="AL23" s="20"/>
      <c r="AM23" s="18">
        <v>0</v>
      </c>
      <c r="AN23" s="18">
        <v>300</v>
      </c>
      <c r="AO23" s="18">
        <v>600</v>
      </c>
      <c r="AP23" s="19">
        <v>600</v>
      </c>
      <c r="AQ23" s="19">
        <v>500</v>
      </c>
      <c r="AR23" s="19">
        <v>0</v>
      </c>
      <c r="AS23" s="19">
        <v>0</v>
      </c>
      <c r="AT23" s="19">
        <v>25</v>
      </c>
      <c r="AU23" s="19">
        <v>0</v>
      </c>
      <c r="AV23" s="19">
        <v>0</v>
      </c>
      <c r="AW23" s="19">
        <v>150</v>
      </c>
      <c r="AX23" s="19">
        <v>92</v>
      </c>
      <c r="AY23" s="19">
        <v>501</v>
      </c>
      <c r="AZ23" s="19">
        <v>350</v>
      </c>
      <c r="BA23" s="19">
        <v>300</v>
      </c>
      <c r="BB23" s="19">
        <v>150</v>
      </c>
      <c r="BC23" s="19">
        <v>12700</v>
      </c>
      <c r="BD23" s="19">
        <v>4450</v>
      </c>
      <c r="BE23" s="19">
        <v>10000</v>
      </c>
      <c r="BF23" s="19">
        <v>6360</v>
      </c>
      <c r="BG23" s="19">
        <v>4000</v>
      </c>
      <c r="BH23" s="19">
        <v>1300</v>
      </c>
      <c r="BI23" s="19">
        <v>1300</v>
      </c>
      <c r="BJ23" s="19">
        <v>0</v>
      </c>
      <c r="BK23" s="19">
        <v>620</v>
      </c>
    </row>
    <row r="24" spans="2:63" x14ac:dyDescent="0.25">
      <c r="B24" s="15" t="s">
        <v>64</v>
      </c>
      <c r="C24" s="9">
        <v>7</v>
      </c>
      <c r="D24" s="9">
        <v>16</v>
      </c>
      <c r="E24" s="9">
        <v>22</v>
      </c>
      <c r="F24" s="9">
        <v>60</v>
      </c>
      <c r="G24" s="9">
        <v>104</v>
      </c>
      <c r="H24" s="9">
        <v>20</v>
      </c>
      <c r="I24" s="9">
        <v>24</v>
      </c>
      <c r="J24" s="9">
        <v>19</v>
      </c>
      <c r="K24" s="9">
        <v>21</v>
      </c>
      <c r="L24" s="9">
        <v>13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192</v>
      </c>
      <c r="AC24" s="18">
        <v>200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20"/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189</v>
      </c>
      <c r="BC24" s="18">
        <v>140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</row>
    <row r="25" spans="2:63" x14ac:dyDescent="0.25">
      <c r="B25" s="15" t="s">
        <v>40</v>
      </c>
      <c r="C25" s="9"/>
      <c r="D25" s="9">
        <v>495</v>
      </c>
      <c r="E25" s="9">
        <v>524</v>
      </c>
      <c r="F25" s="9">
        <v>533</v>
      </c>
      <c r="G25" s="9">
        <v>639</v>
      </c>
      <c r="H25" s="9">
        <v>615</v>
      </c>
      <c r="I25" s="9">
        <v>378</v>
      </c>
      <c r="J25" s="9">
        <v>504</v>
      </c>
      <c r="K25" s="9">
        <v>762</v>
      </c>
      <c r="L25" s="9">
        <v>1011</v>
      </c>
      <c r="M25" s="18">
        <v>37500</v>
      </c>
      <c r="N25" s="18">
        <v>51500</v>
      </c>
      <c r="O25" s="18">
        <v>43500</v>
      </c>
      <c r="P25" s="19">
        <v>14000</v>
      </c>
      <c r="Q25" s="19">
        <v>16000</v>
      </c>
      <c r="R25" s="19">
        <v>9500</v>
      </c>
      <c r="S25" s="19">
        <v>8500</v>
      </c>
      <c r="T25" s="19">
        <v>11850</v>
      </c>
      <c r="U25" s="19">
        <v>13800</v>
      </c>
      <c r="V25" s="19">
        <v>12045</v>
      </c>
      <c r="W25" s="19">
        <v>16500</v>
      </c>
      <c r="X25" s="19">
        <v>10500</v>
      </c>
      <c r="Y25" s="19">
        <v>31100</v>
      </c>
      <c r="Z25" s="19">
        <v>45000</v>
      </c>
      <c r="AA25" s="19">
        <v>88300</v>
      </c>
      <c r="AB25" s="19">
        <v>143500</v>
      </c>
      <c r="AC25" s="19">
        <v>112000</v>
      </c>
      <c r="AD25" s="19">
        <v>113100</v>
      </c>
      <c r="AE25" s="19">
        <v>108300</v>
      </c>
      <c r="AF25" s="19">
        <v>53300</v>
      </c>
      <c r="AG25" s="19">
        <v>37500</v>
      </c>
      <c r="AH25" s="19">
        <v>53000</v>
      </c>
      <c r="AI25" s="19">
        <v>74200</v>
      </c>
      <c r="AJ25" s="19">
        <v>44800</v>
      </c>
      <c r="AK25" s="19">
        <v>45900</v>
      </c>
      <c r="AL25" s="20"/>
      <c r="AM25" s="18">
        <v>37500</v>
      </c>
      <c r="AN25" s="18">
        <v>42680</v>
      </c>
      <c r="AO25" s="18">
        <v>31500</v>
      </c>
      <c r="AP25" s="19">
        <v>12800</v>
      </c>
      <c r="AQ25" s="19">
        <v>13600</v>
      </c>
      <c r="AR25" s="19">
        <v>8500</v>
      </c>
      <c r="AS25" s="19">
        <v>7500</v>
      </c>
      <c r="AT25" s="19">
        <v>11230</v>
      </c>
      <c r="AU25" s="19">
        <v>13000</v>
      </c>
      <c r="AV25" s="19">
        <v>11545</v>
      </c>
      <c r="AW25" s="19">
        <v>16500</v>
      </c>
      <c r="AX25" s="19">
        <v>10440</v>
      </c>
      <c r="AY25" s="19">
        <v>30200</v>
      </c>
      <c r="AZ25" s="19">
        <v>45000</v>
      </c>
      <c r="BA25" s="19">
        <v>84000</v>
      </c>
      <c r="BB25" s="19">
        <v>133300</v>
      </c>
      <c r="BC25" s="19">
        <v>94500</v>
      </c>
      <c r="BD25" s="19">
        <v>87400</v>
      </c>
      <c r="BE25" s="19">
        <v>72050</v>
      </c>
      <c r="BF25" s="19">
        <v>38200</v>
      </c>
      <c r="BG25" s="19">
        <v>32700</v>
      </c>
      <c r="BH25" s="19">
        <v>48500</v>
      </c>
      <c r="BI25" s="19">
        <v>17700</v>
      </c>
      <c r="BJ25" s="19">
        <v>40800</v>
      </c>
      <c r="BK25" s="19">
        <v>45900</v>
      </c>
    </row>
    <row r="26" spans="2:63" x14ac:dyDescent="0.25">
      <c r="B26" s="16" t="s">
        <v>50</v>
      </c>
      <c r="C26" s="5">
        <f t="shared" ref="C26:L26" si="3">SUM(C19:C25)</f>
        <v>6679</v>
      </c>
      <c r="D26" s="5">
        <f t="shared" si="3"/>
        <v>7952</v>
      </c>
      <c r="E26" s="5">
        <f t="shared" si="3"/>
        <v>8077</v>
      </c>
      <c r="F26" s="5">
        <f t="shared" si="3"/>
        <v>9402</v>
      </c>
      <c r="G26" s="5">
        <f t="shared" si="3"/>
        <v>8842</v>
      </c>
      <c r="H26" s="5">
        <f t="shared" si="3"/>
        <v>8970</v>
      </c>
      <c r="I26" s="5">
        <f t="shared" si="3"/>
        <v>8254</v>
      </c>
      <c r="J26" s="5">
        <f t="shared" si="3"/>
        <v>8832</v>
      </c>
      <c r="K26" s="5">
        <f t="shared" si="3"/>
        <v>10132</v>
      </c>
      <c r="L26" s="5">
        <f t="shared" si="3"/>
        <v>10868</v>
      </c>
      <c r="M26" s="21">
        <f>SUM(M19:M25)</f>
        <v>2814800</v>
      </c>
      <c r="N26" s="21">
        <f t="shared" ref="N26:AB26" si="4">SUM(N19:N25)</f>
        <v>2946700</v>
      </c>
      <c r="O26" s="21">
        <f t="shared" si="4"/>
        <v>3084650</v>
      </c>
      <c r="P26" s="21">
        <f t="shared" si="4"/>
        <v>3146900</v>
      </c>
      <c r="Q26" s="21">
        <f t="shared" si="4"/>
        <v>3253150</v>
      </c>
      <c r="R26" s="21">
        <f t="shared" si="4"/>
        <v>3342150</v>
      </c>
      <c r="S26" s="21">
        <f t="shared" si="4"/>
        <v>3479850</v>
      </c>
      <c r="T26" s="21">
        <f t="shared" si="4"/>
        <v>3711960</v>
      </c>
      <c r="U26" s="21">
        <f t="shared" si="4"/>
        <v>3670600</v>
      </c>
      <c r="V26" s="21">
        <f t="shared" si="4"/>
        <v>3733465</v>
      </c>
      <c r="W26" s="21">
        <f t="shared" si="4"/>
        <v>3686070</v>
      </c>
      <c r="X26" s="21">
        <f t="shared" si="4"/>
        <v>3746792</v>
      </c>
      <c r="Y26" s="21">
        <f t="shared" si="4"/>
        <v>3707225</v>
      </c>
      <c r="Z26" s="21">
        <f t="shared" si="4"/>
        <v>3304315</v>
      </c>
      <c r="AA26" s="21">
        <f t="shared" si="4"/>
        <v>3370892</v>
      </c>
      <c r="AB26" s="21">
        <f t="shared" si="4"/>
        <v>3433922</v>
      </c>
      <c r="AC26" s="21">
        <f>SUM(AC19:AC25)</f>
        <v>3481500</v>
      </c>
      <c r="AD26" s="21">
        <f>SUM(AD19:AD25)</f>
        <v>3530618</v>
      </c>
      <c r="AE26" s="21">
        <f>SUM(AE19:AE25)</f>
        <v>3496050</v>
      </c>
      <c r="AF26" s="21">
        <f>SUM(AF19:AF25)</f>
        <v>3645922</v>
      </c>
      <c r="AG26" s="21">
        <f t="shared" ref="AG26:AH26" si="5">SUM(AG19:AG25)</f>
        <v>3209304</v>
      </c>
      <c r="AH26" s="21">
        <f t="shared" si="5"/>
        <v>3296820</v>
      </c>
      <c r="AI26" s="21">
        <f t="shared" ref="AI26:AJ26" si="6">SUM(AI19:AI25)</f>
        <v>3186586</v>
      </c>
      <c r="AJ26" s="21">
        <f t="shared" si="6"/>
        <v>3269460</v>
      </c>
      <c r="AK26" s="21">
        <f t="shared" ref="AK26" si="7">SUM(AK19:AK25)</f>
        <v>3325754</v>
      </c>
      <c r="AL26" s="20"/>
      <c r="AM26" s="21">
        <f t="shared" ref="AM26:BB26" si="8">SUM(AM19:AM25)</f>
        <v>2697700</v>
      </c>
      <c r="AN26" s="21">
        <f t="shared" si="8"/>
        <v>2840980</v>
      </c>
      <c r="AO26" s="21">
        <f t="shared" si="8"/>
        <v>3060050</v>
      </c>
      <c r="AP26" s="21">
        <f t="shared" si="8"/>
        <v>3088550</v>
      </c>
      <c r="AQ26" s="21">
        <f t="shared" si="8"/>
        <v>3219250</v>
      </c>
      <c r="AR26" s="21">
        <f t="shared" si="8"/>
        <v>3272700</v>
      </c>
      <c r="AS26" s="21">
        <f t="shared" si="8"/>
        <v>3412450</v>
      </c>
      <c r="AT26" s="21">
        <f t="shared" si="8"/>
        <v>3684075</v>
      </c>
      <c r="AU26" s="21">
        <f t="shared" si="8"/>
        <v>3618317</v>
      </c>
      <c r="AV26" s="21">
        <f t="shared" si="8"/>
        <v>3703593</v>
      </c>
      <c r="AW26" s="21">
        <f t="shared" si="8"/>
        <v>3643275</v>
      </c>
      <c r="AX26" s="21">
        <f t="shared" si="8"/>
        <v>3678932</v>
      </c>
      <c r="AY26" s="21">
        <f t="shared" si="8"/>
        <v>3592745</v>
      </c>
      <c r="AZ26" s="21">
        <f t="shared" si="8"/>
        <v>3294070</v>
      </c>
      <c r="BA26" s="21">
        <f t="shared" si="8"/>
        <v>3350442</v>
      </c>
      <c r="BB26" s="21">
        <f t="shared" si="8"/>
        <v>3323669</v>
      </c>
      <c r="BC26" s="21">
        <f>SUM(BC19:BC25)</f>
        <v>3452940</v>
      </c>
      <c r="BD26" s="21">
        <f>SUM(BD19:BD25)</f>
        <v>3458718</v>
      </c>
      <c r="BE26" s="21">
        <f>SUM(BE19:BE25)</f>
        <v>3353400</v>
      </c>
      <c r="BF26" s="21">
        <f>SUM(BF19:BF25)</f>
        <v>3285037</v>
      </c>
      <c r="BG26" s="21">
        <f t="shared" ref="BG26" si="9">SUM(BG19:BG25)</f>
        <v>3067423</v>
      </c>
      <c r="BH26" s="21">
        <f t="shared" ref="BH26:BI26" si="10">SUM(BH19:BH25)</f>
        <v>3120220</v>
      </c>
      <c r="BI26" s="21">
        <f t="shared" si="10"/>
        <v>3004386</v>
      </c>
      <c r="BJ26" s="21">
        <f t="shared" ref="BJ26:BK26" si="11">SUM(BJ19:BJ25)</f>
        <v>3229660</v>
      </c>
      <c r="BK26" s="21">
        <f t="shared" si="11"/>
        <v>3325754</v>
      </c>
    </row>
    <row r="27" spans="2:63" x14ac:dyDescent="0.25">
      <c r="B27" s="16" t="s">
        <v>41</v>
      </c>
      <c r="C27" s="5">
        <f t="shared" ref="C27:L27" si="12">(C18+C26)</f>
        <v>19227</v>
      </c>
      <c r="D27" s="5">
        <f t="shared" si="12"/>
        <v>19734</v>
      </c>
      <c r="E27" s="5">
        <f t="shared" si="12"/>
        <v>18991</v>
      </c>
      <c r="F27" s="5">
        <f t="shared" si="12"/>
        <v>21236</v>
      </c>
      <c r="G27" s="5">
        <f t="shared" si="12"/>
        <v>20789</v>
      </c>
      <c r="H27" s="5">
        <f t="shared" si="12"/>
        <v>20587</v>
      </c>
      <c r="I27" s="5">
        <f t="shared" si="12"/>
        <v>19576</v>
      </c>
      <c r="J27" s="5">
        <f t="shared" si="12"/>
        <v>20107</v>
      </c>
      <c r="K27" s="5">
        <f t="shared" si="12"/>
        <v>21950</v>
      </c>
      <c r="L27" s="5">
        <f t="shared" si="12"/>
        <v>22811</v>
      </c>
      <c r="M27" s="21">
        <f>M26+M18</f>
        <v>4752310</v>
      </c>
      <c r="N27" s="21">
        <f t="shared" ref="N27:AB27" si="13">N26+N18</f>
        <v>4592930</v>
      </c>
      <c r="O27" s="21">
        <f t="shared" si="13"/>
        <v>4628920</v>
      </c>
      <c r="P27" s="21">
        <f t="shared" si="13"/>
        <v>4835800</v>
      </c>
      <c r="Q27" s="21">
        <f t="shared" si="13"/>
        <v>4934600</v>
      </c>
      <c r="R27" s="21">
        <f t="shared" si="13"/>
        <v>5031450</v>
      </c>
      <c r="S27" s="21">
        <f t="shared" si="13"/>
        <v>4908500</v>
      </c>
      <c r="T27" s="21">
        <f t="shared" si="13"/>
        <v>5007560</v>
      </c>
      <c r="U27" s="21">
        <f t="shared" si="13"/>
        <v>5010095</v>
      </c>
      <c r="V27" s="21">
        <f t="shared" si="13"/>
        <v>4911440</v>
      </c>
      <c r="W27" s="21">
        <f t="shared" si="13"/>
        <v>5028210</v>
      </c>
      <c r="X27" s="21">
        <f t="shared" si="13"/>
        <v>5224562</v>
      </c>
      <c r="Y27" s="21">
        <f t="shared" si="13"/>
        <v>4524235</v>
      </c>
      <c r="Z27" s="21">
        <f t="shared" si="13"/>
        <v>4412225</v>
      </c>
      <c r="AA27" s="21">
        <f t="shared" si="13"/>
        <v>4695657</v>
      </c>
      <c r="AB27" s="21">
        <f t="shared" si="13"/>
        <v>4849572</v>
      </c>
      <c r="AC27" s="21">
        <f>AC26+AC18</f>
        <v>5105639</v>
      </c>
      <c r="AD27" s="21">
        <f>AD26+AD18</f>
        <v>5114173</v>
      </c>
      <c r="AE27" s="21">
        <f>AE26+AE18</f>
        <v>5433250</v>
      </c>
      <c r="AF27" s="21">
        <f>AF26+AF18</f>
        <v>5128357</v>
      </c>
      <c r="AG27" s="21">
        <f t="shared" ref="AG27:AH27" si="14">AG26+AG18</f>
        <v>5310646</v>
      </c>
      <c r="AH27" s="21">
        <f t="shared" si="14"/>
        <v>5622398</v>
      </c>
      <c r="AI27" s="21">
        <f t="shared" ref="AI27:AJ27" si="15">AI26+AI18</f>
        <v>5497138</v>
      </c>
      <c r="AJ27" s="21">
        <f t="shared" si="15"/>
        <v>5962016</v>
      </c>
      <c r="AK27" s="21">
        <f t="shared" ref="AK27" si="16">AK26+AK18</f>
        <v>6108295</v>
      </c>
      <c r="AL27" s="20"/>
      <c r="AM27" s="21">
        <f t="shared" ref="AM27:BB27" si="17">AM26+AM18</f>
        <v>4416270</v>
      </c>
      <c r="AN27" s="21">
        <f t="shared" si="17"/>
        <v>4243860</v>
      </c>
      <c r="AO27" s="21">
        <f t="shared" si="17"/>
        <v>4405920</v>
      </c>
      <c r="AP27" s="21">
        <f t="shared" si="17"/>
        <v>4619650</v>
      </c>
      <c r="AQ27" s="21">
        <f t="shared" si="17"/>
        <v>4765000</v>
      </c>
      <c r="AR27" s="21">
        <f t="shared" si="17"/>
        <v>4815350</v>
      </c>
      <c r="AS27" s="21">
        <f t="shared" si="17"/>
        <v>4658400</v>
      </c>
      <c r="AT27" s="21">
        <f t="shared" si="17"/>
        <v>4871825</v>
      </c>
      <c r="AU27" s="21">
        <f t="shared" si="17"/>
        <v>4807632</v>
      </c>
      <c r="AV27" s="21">
        <f t="shared" si="17"/>
        <v>4727228</v>
      </c>
      <c r="AW27" s="21">
        <f t="shared" si="17"/>
        <v>4813175</v>
      </c>
      <c r="AX27" s="21">
        <f t="shared" si="17"/>
        <v>4905902</v>
      </c>
      <c r="AY27" s="21">
        <f t="shared" si="17"/>
        <v>4180905</v>
      </c>
      <c r="AZ27" s="21">
        <f t="shared" si="17"/>
        <v>4209790</v>
      </c>
      <c r="BA27" s="21">
        <f t="shared" si="17"/>
        <v>4467407</v>
      </c>
      <c r="BB27" s="21">
        <f t="shared" si="17"/>
        <v>4492419</v>
      </c>
      <c r="BC27" s="21">
        <f>BC26+BC18</f>
        <v>4855639</v>
      </c>
      <c r="BD27" s="21">
        <f>BD26+BD18</f>
        <v>4761683</v>
      </c>
      <c r="BE27" s="21">
        <f>BE26+BE18</f>
        <v>4961100</v>
      </c>
      <c r="BF27" s="21">
        <f>BF26+BF18</f>
        <v>4516052</v>
      </c>
      <c r="BG27" s="21">
        <f t="shared" ref="BG27" si="18">BG26+BG18</f>
        <v>4758988</v>
      </c>
      <c r="BH27" s="21">
        <f t="shared" ref="BH27:BI27" si="19">BH26+BH18</f>
        <v>4941988</v>
      </c>
      <c r="BI27" s="21">
        <f t="shared" si="19"/>
        <v>4836914</v>
      </c>
      <c r="BJ27" s="21">
        <f t="shared" ref="BJ27:BK27" si="20">BJ26+BJ18</f>
        <v>5524696</v>
      </c>
      <c r="BK27" s="21">
        <f t="shared" si="20"/>
        <v>5677086</v>
      </c>
    </row>
    <row r="28" spans="2:63" ht="16.5" thickBot="1" x14ac:dyDescent="0.3">
      <c r="B28" s="2"/>
      <c r="C28" s="6"/>
      <c r="D28" s="6"/>
      <c r="E28" s="6"/>
      <c r="F28" s="6"/>
      <c r="G28" s="6"/>
      <c r="H28" s="6"/>
      <c r="I28" s="6"/>
      <c r="J28" s="6"/>
      <c r="K28" s="6"/>
      <c r="L28" s="6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2"/>
      <c r="AW28" s="23"/>
      <c r="AX28" s="22"/>
      <c r="AY28" s="22"/>
      <c r="AZ28" s="22"/>
      <c r="BA28" s="22"/>
    </row>
    <row r="29" spans="2:63" x14ac:dyDescent="0.25">
      <c r="B29" s="2"/>
      <c r="C29" s="51"/>
      <c r="D29" s="52"/>
      <c r="E29" s="12" t="s">
        <v>42</v>
      </c>
      <c r="F29" s="13"/>
      <c r="G29" s="13"/>
      <c r="H29" s="13"/>
      <c r="I29" s="13"/>
      <c r="J29" s="13"/>
      <c r="K29" s="13"/>
      <c r="L29" s="13"/>
      <c r="M29" s="59" t="s">
        <v>56</v>
      </c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  <c r="AL29" s="27"/>
      <c r="AM29" s="59" t="s">
        <v>55</v>
      </c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1"/>
    </row>
    <row r="30" spans="2:63" s="8" customFormat="1" x14ac:dyDescent="0.25">
      <c r="B30" s="14" t="s">
        <v>48</v>
      </c>
      <c r="C30" s="14" t="s">
        <v>21</v>
      </c>
      <c r="D30" s="14" t="s">
        <v>22</v>
      </c>
      <c r="E30" s="14" t="s">
        <v>23</v>
      </c>
      <c r="F30" s="14" t="s">
        <v>4</v>
      </c>
      <c r="G30" s="14" t="s">
        <v>5</v>
      </c>
      <c r="H30" s="14" t="s">
        <v>24</v>
      </c>
      <c r="I30" s="14" t="s">
        <v>25</v>
      </c>
      <c r="J30" s="14" t="s">
        <v>8</v>
      </c>
      <c r="K30" s="14" t="s">
        <v>9</v>
      </c>
      <c r="L30" s="14" t="s">
        <v>10</v>
      </c>
      <c r="M30" s="29" t="s">
        <v>11</v>
      </c>
      <c r="N30" s="29" t="s">
        <v>12</v>
      </c>
      <c r="O30" s="29" t="s">
        <v>13</v>
      </c>
      <c r="P30" s="30" t="s">
        <v>14</v>
      </c>
      <c r="Q30" s="31" t="s">
        <v>15</v>
      </c>
      <c r="R30" s="32" t="s">
        <v>16</v>
      </c>
      <c r="S30" s="32" t="s">
        <v>17</v>
      </c>
      <c r="T30" s="32" t="s">
        <v>18</v>
      </c>
      <c r="U30" s="32" t="s">
        <v>19</v>
      </c>
      <c r="V30" s="32" t="s">
        <v>20</v>
      </c>
      <c r="W30" s="32" t="s">
        <v>43</v>
      </c>
      <c r="X30" s="32" t="s">
        <v>44</v>
      </c>
      <c r="Y30" s="32" t="s">
        <v>45</v>
      </c>
      <c r="Z30" s="32" t="s">
        <v>46</v>
      </c>
      <c r="AA30" s="32" t="s">
        <v>47</v>
      </c>
      <c r="AB30" s="32" t="s">
        <v>61</v>
      </c>
      <c r="AC30" s="32" t="s">
        <v>62</v>
      </c>
      <c r="AD30" s="32" t="s">
        <v>65</v>
      </c>
      <c r="AE30" s="32" t="s">
        <v>66</v>
      </c>
      <c r="AF30" s="32" t="s">
        <v>67</v>
      </c>
      <c r="AG30" s="32" t="s">
        <v>68</v>
      </c>
      <c r="AH30" s="32" t="s">
        <v>69</v>
      </c>
      <c r="AI30" s="32" t="s">
        <v>70</v>
      </c>
      <c r="AJ30" s="32" t="s">
        <v>71</v>
      </c>
      <c r="AK30" s="32" t="s">
        <v>72</v>
      </c>
      <c r="AL30" s="23"/>
      <c r="AM30" s="29" t="s">
        <v>11</v>
      </c>
      <c r="AN30" s="29" t="s">
        <v>12</v>
      </c>
      <c r="AO30" s="29" t="s">
        <v>13</v>
      </c>
      <c r="AP30" s="30" t="s">
        <v>14</v>
      </c>
      <c r="AQ30" s="31" t="s">
        <v>15</v>
      </c>
      <c r="AR30" s="32" t="s">
        <v>16</v>
      </c>
      <c r="AS30" s="32" t="s">
        <v>17</v>
      </c>
      <c r="AT30" s="32" t="s">
        <v>18</v>
      </c>
      <c r="AU30" s="32" t="s">
        <v>19</v>
      </c>
      <c r="AV30" s="32" t="s">
        <v>20</v>
      </c>
      <c r="AW30" s="32" t="s">
        <v>43</v>
      </c>
      <c r="AX30" s="32" t="s">
        <v>44</v>
      </c>
      <c r="AY30" s="32" t="s">
        <v>45</v>
      </c>
      <c r="AZ30" s="32" t="s">
        <v>46</v>
      </c>
      <c r="BA30" s="32" t="s">
        <v>47</v>
      </c>
      <c r="BB30" s="32" t="s">
        <v>61</v>
      </c>
      <c r="BC30" s="32" t="s">
        <v>62</v>
      </c>
      <c r="BD30" s="32" t="s">
        <v>65</v>
      </c>
      <c r="BE30" s="32" t="s">
        <v>66</v>
      </c>
      <c r="BF30" s="32" t="s">
        <v>67</v>
      </c>
      <c r="BG30" s="32" t="s">
        <v>68</v>
      </c>
      <c r="BH30" s="32" t="s">
        <v>69</v>
      </c>
      <c r="BI30" s="32" t="s">
        <v>70</v>
      </c>
      <c r="BJ30" s="32" t="s">
        <v>71</v>
      </c>
      <c r="BK30" s="32" t="s">
        <v>72</v>
      </c>
    </row>
    <row r="31" spans="2:63" x14ac:dyDescent="0.25">
      <c r="B31" s="15" t="s">
        <v>26</v>
      </c>
      <c r="C31" s="9" t="e">
        <f>(#REF!/#REF!)*1000</f>
        <v>#REF!</v>
      </c>
      <c r="D31" s="9" t="e">
        <f>(#REF!/#REF!)*1000</f>
        <v>#REF!</v>
      </c>
      <c r="E31" s="9" t="e">
        <f>(#REF!/#REF!)*1000</f>
        <v>#REF!</v>
      </c>
      <c r="F31" s="9" t="e">
        <f>(#REF!/#REF!)*1000</f>
        <v>#REF!</v>
      </c>
      <c r="G31" s="9" t="e">
        <f>(#REF!/#REF!)*1000</f>
        <v>#REF!</v>
      </c>
      <c r="H31" s="9" t="e">
        <f>(#REF!/#REF!)*1000</f>
        <v>#REF!</v>
      </c>
      <c r="I31" s="9">
        <v>2320</v>
      </c>
      <c r="J31" s="9" t="e">
        <f>(#REF!/#REF!)*1000</f>
        <v>#REF!</v>
      </c>
      <c r="K31" s="9" t="e">
        <f>(#REF!/#REF!)*1000</f>
        <v>#REF!</v>
      </c>
      <c r="L31" s="9" t="e">
        <f>(#REF!/#REF!)</f>
        <v>#REF!</v>
      </c>
      <c r="M31" s="33">
        <f t="shared" ref="M31:V32" si="21">AM31/AM8</f>
        <v>2.214322132097335</v>
      </c>
      <c r="N31" s="33">
        <f t="shared" si="21"/>
        <v>1.9400951279084715</v>
      </c>
      <c r="O31" s="33">
        <f t="shared" si="21"/>
        <v>2.5688391310142609</v>
      </c>
      <c r="P31" s="33">
        <f t="shared" si="21"/>
        <v>2.9763320004322922</v>
      </c>
      <c r="Q31" s="33">
        <f t="shared" si="21"/>
        <v>2.228723934949616</v>
      </c>
      <c r="R31" s="33">
        <f t="shared" si="21"/>
        <v>1.9554915409236397</v>
      </c>
      <c r="S31" s="33">
        <f t="shared" si="21"/>
        <v>2.0810333963453056</v>
      </c>
      <c r="T31" s="33">
        <f t="shared" si="21"/>
        <v>2.7903116730373418</v>
      </c>
      <c r="U31" s="33">
        <f t="shared" si="21"/>
        <v>2.703076199363013</v>
      </c>
      <c r="V31" s="33">
        <f t="shared" si="21"/>
        <v>3.1993487824309814</v>
      </c>
      <c r="W31" s="33">
        <f t="shared" ref="W31:AD32" si="22">AW31/AW8</f>
        <v>2.8892427971622991</v>
      </c>
      <c r="X31" s="33">
        <f t="shared" si="22"/>
        <v>3.5197633701188455</v>
      </c>
      <c r="Y31" s="33">
        <f t="shared" si="22"/>
        <v>1.6155447821492945</v>
      </c>
      <c r="Z31" s="33">
        <f t="shared" si="22"/>
        <v>3.1795150662145737</v>
      </c>
      <c r="AA31" s="33">
        <f t="shared" si="22"/>
        <v>4.1626783353844754</v>
      </c>
      <c r="AB31" s="33">
        <f t="shared" si="22"/>
        <v>3.5596890229751681</v>
      </c>
      <c r="AC31" s="33">
        <f t="shared" si="22"/>
        <v>2.800574392878183</v>
      </c>
      <c r="AD31" s="33">
        <f t="shared" si="22"/>
        <v>2.1293281137652791</v>
      </c>
      <c r="AE31" s="33">
        <f>BE31/BE8</f>
        <v>2.7766865079365077</v>
      </c>
      <c r="AF31" s="33">
        <f>BF31/BF8</f>
        <v>3.1308383083329154</v>
      </c>
      <c r="AG31" s="33">
        <f t="shared" ref="AG31:AK33" si="23">BG31/BG8</f>
        <v>3.4451127730575344</v>
      </c>
      <c r="AH31" s="33">
        <f t="shared" si="23"/>
        <v>3.3874981201545364</v>
      </c>
      <c r="AI31" s="33">
        <f t="shared" si="23"/>
        <v>3.0278727607236053</v>
      </c>
      <c r="AJ31" s="33">
        <f t="shared" si="23"/>
        <v>3.2421242389067979</v>
      </c>
      <c r="AK31" s="33">
        <f t="shared" si="23"/>
        <v>2.1089495398286258</v>
      </c>
      <c r="AL31" s="20"/>
      <c r="AM31" s="18">
        <v>2388700</v>
      </c>
      <c r="AN31" s="18">
        <v>1509200</v>
      </c>
      <c r="AO31" s="18">
        <v>1927400</v>
      </c>
      <c r="AP31" s="19">
        <v>2754000</v>
      </c>
      <c r="AQ31" s="19">
        <v>2233850</v>
      </c>
      <c r="AR31" s="19">
        <v>2138330</v>
      </c>
      <c r="AS31" s="19">
        <v>1651300</v>
      </c>
      <c r="AT31" s="19">
        <v>1897970</v>
      </c>
      <c r="AU31" s="19">
        <v>1752580</v>
      </c>
      <c r="AV31" s="19">
        <v>1847240</v>
      </c>
      <c r="AW31" s="19">
        <v>1995600</v>
      </c>
      <c r="AX31" s="19">
        <v>2653620</v>
      </c>
      <c r="AY31" s="19">
        <v>519850</v>
      </c>
      <c r="AZ31" s="19">
        <v>993980</v>
      </c>
      <c r="BA31" s="19">
        <v>1826500</v>
      </c>
      <c r="BB31" s="19">
        <v>1533870</v>
      </c>
      <c r="BC31" s="19">
        <v>1369100</v>
      </c>
      <c r="BD31" s="19">
        <v>1332640</v>
      </c>
      <c r="BE31" s="19">
        <v>2519010</v>
      </c>
      <c r="BF31" s="19">
        <v>1872210</v>
      </c>
      <c r="BG31" s="19">
        <v>2911327</v>
      </c>
      <c r="BH31" s="19">
        <v>3266141</v>
      </c>
      <c r="BI31" s="19">
        <v>3304693</v>
      </c>
      <c r="BJ31" s="19">
        <v>4186876</v>
      </c>
      <c r="BK31" s="19">
        <v>2658120</v>
      </c>
    </row>
    <row r="32" spans="2:63" x14ac:dyDescent="0.25">
      <c r="B32" s="15" t="s">
        <v>63</v>
      </c>
      <c r="C32" s="9" t="e">
        <f>(#REF!/#REF!)*1000</f>
        <v>#REF!</v>
      </c>
      <c r="D32" s="9" t="e">
        <f>(#REF!/#REF!)*1000</f>
        <v>#REF!</v>
      </c>
      <c r="E32" s="9" t="e">
        <f>(#REF!/#REF!)*1000</f>
        <v>#REF!</v>
      </c>
      <c r="F32" s="9" t="e">
        <f>(#REF!/#REF!)*1000</f>
        <v>#REF!</v>
      </c>
      <c r="G32" s="9" t="e">
        <f>(#REF!/#REF!)*1000</f>
        <v>#REF!</v>
      </c>
      <c r="H32" s="9" t="e">
        <f>(#REF!/#REF!)*1000</f>
        <v>#REF!</v>
      </c>
      <c r="I32" s="9">
        <v>4350</v>
      </c>
      <c r="J32" s="9" t="e">
        <f>(#REF!/#REF!)*1000</f>
        <v>#REF!</v>
      </c>
      <c r="K32" s="9" t="e">
        <f>(#REF!/#REF!)*1000</f>
        <v>#REF!</v>
      </c>
      <c r="L32" s="9" t="e">
        <f>(#REF!/#REF!)</f>
        <v>#REF!</v>
      </c>
      <c r="M32" s="33">
        <f t="shared" si="21"/>
        <v>4.6061565871523307</v>
      </c>
      <c r="N32" s="33">
        <f t="shared" si="21"/>
        <v>7.0992297236067063</v>
      </c>
      <c r="O32" s="33">
        <f t="shared" si="21"/>
        <v>6.5627727856225935</v>
      </c>
      <c r="P32" s="33">
        <f t="shared" si="21"/>
        <v>5.7973793103448275</v>
      </c>
      <c r="Q32" s="33">
        <f t="shared" si="21"/>
        <v>6.3567805123053738</v>
      </c>
      <c r="R32" s="33">
        <f t="shared" si="21"/>
        <v>6.8374466688546107</v>
      </c>
      <c r="S32" s="33">
        <f t="shared" si="21"/>
        <v>6.8256703611011798</v>
      </c>
      <c r="T32" s="33">
        <f t="shared" si="21"/>
        <v>7.5438089622641513</v>
      </c>
      <c r="U32" s="33">
        <f t="shared" si="21"/>
        <v>8.2369733165306016</v>
      </c>
      <c r="V32" s="33">
        <f t="shared" si="21"/>
        <v>6.5755131114681866</v>
      </c>
      <c r="W32" s="33">
        <f t="shared" si="22"/>
        <v>8.5132943494976256</v>
      </c>
      <c r="X32" s="33">
        <f t="shared" si="22"/>
        <v>7.5804120633024787</v>
      </c>
      <c r="Y32" s="33">
        <f t="shared" si="22"/>
        <v>6.801104033970276</v>
      </c>
      <c r="Z32" s="33">
        <f t="shared" si="22"/>
        <v>9.7178168587022444</v>
      </c>
      <c r="AA32" s="33">
        <f t="shared" si="22"/>
        <v>7.490828046614622</v>
      </c>
      <c r="AB32" s="33">
        <f t="shared" si="22"/>
        <v>6.9257344300822563</v>
      </c>
      <c r="AC32" s="33">
        <f t="shared" si="22"/>
        <v>8.7345258648251161</v>
      </c>
      <c r="AD32" s="33">
        <f t="shared" si="22"/>
        <v>7.7396639883126372</v>
      </c>
      <c r="AE32" s="33">
        <f t="shared" ref="AE32:AF48" si="24">BE32/BE9</f>
        <v>8.428222929322148</v>
      </c>
      <c r="AF32" s="33">
        <f t="shared" si="24"/>
        <v>8.2745030958127828</v>
      </c>
      <c r="AG32" s="33">
        <f t="shared" si="23"/>
        <v>8.1416879472428789</v>
      </c>
      <c r="AH32" s="33">
        <f t="shared" si="23"/>
        <v>6.8502221170085154</v>
      </c>
      <c r="AI32" s="33">
        <f t="shared" si="23"/>
        <v>9.0776685608969441</v>
      </c>
      <c r="AJ32" s="33">
        <f t="shared" si="23"/>
        <v>8.4522349379629844</v>
      </c>
      <c r="AK32" s="33">
        <f t="shared" si="23"/>
        <v>7.8776724586066162</v>
      </c>
      <c r="AL32" s="20"/>
      <c r="AM32" s="18">
        <v>2326800</v>
      </c>
      <c r="AN32" s="18">
        <v>3133600</v>
      </c>
      <c r="AO32" s="18">
        <v>2556200</v>
      </c>
      <c r="AP32" s="19">
        <v>2521860</v>
      </c>
      <c r="AQ32" s="19">
        <v>2531270</v>
      </c>
      <c r="AR32" s="19">
        <v>2083370</v>
      </c>
      <c r="AS32" s="19">
        <v>1909140</v>
      </c>
      <c r="AT32" s="19">
        <v>2558860</v>
      </c>
      <c r="AU32" s="19">
        <v>3006660</v>
      </c>
      <c r="AV32" s="19">
        <v>1984720</v>
      </c>
      <c r="AW32" s="19">
        <v>2635120</v>
      </c>
      <c r="AX32" s="19">
        <v>2538680</v>
      </c>
      <c r="AY32" s="19">
        <v>1601660</v>
      </c>
      <c r="AZ32" s="19">
        <v>4006170</v>
      </c>
      <c r="BA32" s="19">
        <v>3656820</v>
      </c>
      <c r="BB32" s="19">
        <v>3830970</v>
      </c>
      <c r="BC32" s="19">
        <v>5463970</v>
      </c>
      <c r="BD32" s="19">
        <v>3708460</v>
      </c>
      <c r="BE32" s="19">
        <v>4370455</v>
      </c>
      <c r="BF32" s="19">
        <v>3942387</v>
      </c>
      <c r="BG32" s="19">
        <v>5802581</v>
      </c>
      <c r="BH32" s="19">
        <v>5179679</v>
      </c>
      <c r="BI32" s="19">
        <v>5910470</v>
      </c>
      <c r="BJ32" s="19">
        <v>7370856</v>
      </c>
      <c r="BK32" s="19">
        <v>7122440</v>
      </c>
    </row>
    <row r="33" spans="2:63" x14ac:dyDescent="0.25">
      <c r="B33" s="15" t="s">
        <v>27</v>
      </c>
      <c r="C33" s="9" t="e">
        <f>(#REF!/#REF!)*1000</f>
        <v>#REF!</v>
      </c>
      <c r="D33" s="9" t="e">
        <f>(#REF!/#REF!)*1000</f>
        <v>#REF!</v>
      </c>
      <c r="E33" s="9" t="e">
        <f>(#REF!/#REF!)*1000</f>
        <v>#REF!</v>
      </c>
      <c r="F33" s="9" t="e">
        <f>(#REF!/#REF!)*1000</f>
        <v>#REF!</v>
      </c>
      <c r="G33" s="9" t="e">
        <f>(#REF!/#REF!)*1000</f>
        <v>#REF!</v>
      </c>
      <c r="H33" s="9" t="e">
        <f>(#REF!/#REF!)*1000</f>
        <v>#REF!</v>
      </c>
      <c r="I33" s="9">
        <v>3960</v>
      </c>
      <c r="J33" s="9" t="e">
        <f>(#REF!/#REF!)*1000</f>
        <v>#REF!</v>
      </c>
      <c r="K33" s="9" t="e">
        <f>(#REF!/#REF!)*1000</f>
        <v>#REF!</v>
      </c>
      <c r="L33" s="9" t="e">
        <f>(#REF!/#REF!)</f>
        <v>#REF!</v>
      </c>
      <c r="M33" s="33">
        <f t="shared" ref="M33:X33" si="25">AM33/AM10</f>
        <v>4.1639656816015256</v>
      </c>
      <c r="N33" s="33">
        <f t="shared" si="25"/>
        <v>5.8262822780332506</v>
      </c>
      <c r="O33" s="33">
        <f t="shared" si="25"/>
        <v>5.1771150334753502</v>
      </c>
      <c r="P33" s="33">
        <f t="shared" si="25"/>
        <v>4.7524475524475527</v>
      </c>
      <c r="Q33" s="33">
        <f t="shared" si="25"/>
        <v>5.3580322828593392</v>
      </c>
      <c r="R33" s="33">
        <f t="shared" si="25"/>
        <v>5.1652694610778447</v>
      </c>
      <c r="S33" s="33">
        <f t="shared" si="25"/>
        <v>5.1489348171701117</v>
      </c>
      <c r="T33" s="33">
        <f t="shared" si="25"/>
        <v>5.0333988212180749</v>
      </c>
      <c r="U33" s="33">
        <f t="shared" si="25"/>
        <v>5.5652255639097747</v>
      </c>
      <c r="V33" s="33">
        <f t="shared" si="25"/>
        <v>4.4432174056370526</v>
      </c>
      <c r="W33" s="33">
        <f t="shared" si="25"/>
        <v>5.0785935884177871</v>
      </c>
      <c r="X33" s="33">
        <f t="shared" si="25"/>
        <v>5.322304147465438</v>
      </c>
      <c r="Y33" s="33" t="s">
        <v>58</v>
      </c>
      <c r="Z33" s="33">
        <f>AZ33/AZ10</f>
        <v>5.4084033613445381</v>
      </c>
      <c r="AA33" s="33">
        <f>BA33/BA10</f>
        <v>5.0769220268646933</v>
      </c>
      <c r="AB33" s="33">
        <f>BB33/BB10</f>
        <v>4.3624999999999998</v>
      </c>
      <c r="AC33" s="33">
        <f>BC33/BC10</f>
        <v>4.7640789473684206</v>
      </c>
      <c r="AD33" s="33">
        <f>BD33/BD10</f>
        <v>4.9470626210458359</v>
      </c>
      <c r="AE33" s="33">
        <f t="shared" si="24"/>
        <v>4.9539603960396041</v>
      </c>
      <c r="AF33" s="33">
        <f t="shared" si="24"/>
        <v>4.4851441241685146</v>
      </c>
      <c r="AG33" s="33">
        <f t="shared" si="23"/>
        <v>4.5558816024496043</v>
      </c>
      <c r="AH33" s="33">
        <f t="shared" si="23"/>
        <v>3.4634707235096407</v>
      </c>
      <c r="AI33" s="33">
        <f t="shared" si="23"/>
        <v>4.817733518456456</v>
      </c>
      <c r="AJ33" s="33">
        <f t="shared" si="23"/>
        <v>5.1356183745583035</v>
      </c>
      <c r="AK33" s="33">
        <f t="shared" si="23"/>
        <v>4.8479440319817249</v>
      </c>
      <c r="AL33" s="20"/>
      <c r="AM33" s="18">
        <v>436800</v>
      </c>
      <c r="AN33" s="18">
        <v>823545</v>
      </c>
      <c r="AO33" s="18">
        <v>850600</v>
      </c>
      <c r="AP33" s="19">
        <v>713580</v>
      </c>
      <c r="AQ33" s="19">
        <v>697080</v>
      </c>
      <c r="AR33" s="19">
        <v>690080</v>
      </c>
      <c r="AS33" s="19">
        <v>809670</v>
      </c>
      <c r="AT33" s="19">
        <v>768600</v>
      </c>
      <c r="AU33" s="19">
        <v>888210</v>
      </c>
      <c r="AV33" s="19">
        <v>539140</v>
      </c>
      <c r="AW33" s="19">
        <v>736650</v>
      </c>
      <c r="AX33" s="19">
        <v>577470</v>
      </c>
      <c r="AY33" s="19">
        <v>0</v>
      </c>
      <c r="AZ33" s="19">
        <v>836680</v>
      </c>
      <c r="BA33" s="19">
        <v>743830</v>
      </c>
      <c r="BB33" s="19">
        <v>561890</v>
      </c>
      <c r="BC33" s="19">
        <v>724140</v>
      </c>
      <c r="BD33" s="19">
        <v>536410</v>
      </c>
      <c r="BE33" s="19">
        <v>500350</v>
      </c>
      <c r="BF33" s="19">
        <v>404560</v>
      </c>
      <c r="BG33" s="19">
        <v>357090</v>
      </c>
      <c r="BH33" s="19">
        <v>195790</v>
      </c>
      <c r="BI33" s="19">
        <v>201256</v>
      </c>
      <c r="BJ33" s="19">
        <v>363345</v>
      </c>
      <c r="BK33" s="19">
        <v>679100</v>
      </c>
    </row>
    <row r="34" spans="2:63" x14ac:dyDescent="0.25">
      <c r="B34" s="15" t="s">
        <v>28</v>
      </c>
      <c r="C34" s="9" t="e">
        <f>(#REF!/#REF!)*1000</f>
        <v>#REF!</v>
      </c>
      <c r="D34" s="9" t="e">
        <f>(#REF!/#REF!)*1000</f>
        <v>#REF!</v>
      </c>
      <c r="E34" s="9" t="e">
        <f>(#REF!/#REF!)*1000</f>
        <v>#REF!</v>
      </c>
      <c r="F34" s="9" t="e">
        <f>(#REF!/#REF!)*1000</f>
        <v>#REF!</v>
      </c>
      <c r="G34" s="9" t="e">
        <f>(#REF!/#REF!)*1000</f>
        <v>#REF!</v>
      </c>
      <c r="H34" s="9" t="e">
        <f>(#REF!/#REF!)*1000</f>
        <v>#REF!</v>
      </c>
      <c r="I34" s="9">
        <v>1660</v>
      </c>
      <c r="J34" s="9" t="e">
        <f>(#REF!/#REF!)*1000</f>
        <v>#REF!</v>
      </c>
      <c r="K34" s="9" t="e">
        <f>(#REF!/#REF!)*1000</f>
        <v>#REF!</v>
      </c>
      <c r="L34" s="9" t="e">
        <f>(#REF!/#REF!)</f>
        <v>#REF!</v>
      </c>
      <c r="M34" s="33">
        <f t="shared" ref="M34:R36" si="26">AM34/AM11</f>
        <v>1.0435374149659864</v>
      </c>
      <c r="N34" s="33">
        <f t="shared" si="26"/>
        <v>1.2804772234273318</v>
      </c>
      <c r="O34" s="33">
        <f t="shared" si="26"/>
        <v>1.606060606060606</v>
      </c>
      <c r="P34" s="33">
        <f t="shared" si="26"/>
        <v>1.6533333333333333</v>
      </c>
      <c r="Q34" s="33">
        <f t="shared" si="26"/>
        <v>1.5962962962962963</v>
      </c>
      <c r="R34" s="33">
        <f t="shared" si="26"/>
        <v>1.6</v>
      </c>
      <c r="S34" s="33" t="s">
        <v>58</v>
      </c>
      <c r="T34" s="33" t="s">
        <v>58</v>
      </c>
      <c r="U34" s="33" t="s">
        <v>58</v>
      </c>
      <c r="V34" s="33" t="s">
        <v>58</v>
      </c>
      <c r="W34" s="33" t="s">
        <v>58</v>
      </c>
      <c r="X34" s="33" t="s">
        <v>58</v>
      </c>
      <c r="Y34" s="33" t="s">
        <v>58</v>
      </c>
      <c r="Z34" s="33" t="s">
        <v>58</v>
      </c>
      <c r="AA34" s="33" t="s">
        <v>58</v>
      </c>
      <c r="AB34" s="33" t="s">
        <v>58</v>
      </c>
      <c r="AC34" s="33" t="s">
        <v>58</v>
      </c>
      <c r="AD34" s="33" t="s">
        <v>58</v>
      </c>
      <c r="AE34" s="33" t="s">
        <v>58</v>
      </c>
      <c r="AF34" s="33" t="s">
        <v>58</v>
      </c>
      <c r="AG34" s="33" t="s">
        <v>58</v>
      </c>
      <c r="AH34" s="33" t="s">
        <v>58</v>
      </c>
      <c r="AI34" s="33" t="s">
        <v>58</v>
      </c>
      <c r="AJ34" s="33" t="s">
        <v>58</v>
      </c>
      <c r="AK34" s="33" t="s">
        <v>58</v>
      </c>
      <c r="AL34" s="20"/>
      <c r="AM34" s="18">
        <v>1534</v>
      </c>
      <c r="AN34" s="18">
        <v>5903</v>
      </c>
      <c r="AO34" s="18">
        <v>5300</v>
      </c>
      <c r="AP34" s="19">
        <v>4960</v>
      </c>
      <c r="AQ34" s="19">
        <v>4310</v>
      </c>
      <c r="AR34" s="19">
        <v>960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</row>
    <row r="35" spans="2:63" x14ac:dyDescent="0.25">
      <c r="B35" s="15" t="s">
        <v>29</v>
      </c>
      <c r="C35" s="9" t="e">
        <f>(#REF!/#REF!)*1000</f>
        <v>#REF!</v>
      </c>
      <c r="D35" s="9" t="e">
        <f>(#REF!/#REF!)*1000</f>
        <v>#REF!</v>
      </c>
      <c r="E35" s="9">
        <v>1265</v>
      </c>
      <c r="F35" s="9">
        <v>1502</v>
      </c>
      <c r="G35" s="9">
        <v>1540</v>
      </c>
      <c r="H35" s="9">
        <v>1338</v>
      </c>
      <c r="I35" s="9">
        <v>1610</v>
      </c>
      <c r="J35" s="9" t="e">
        <f>(#REF!/#REF!)*1000</f>
        <v>#REF!</v>
      </c>
      <c r="K35" s="9" t="e">
        <f>(#REF!/#REF!)*1000</f>
        <v>#REF!</v>
      </c>
      <c r="L35" s="9" t="e">
        <f>(#REF!/#REF!)</f>
        <v>#REF!</v>
      </c>
      <c r="M35" s="33">
        <f t="shared" si="26"/>
        <v>1.8333333333333333</v>
      </c>
      <c r="N35" s="33">
        <f t="shared" si="26"/>
        <v>2</v>
      </c>
      <c r="O35" s="33">
        <f t="shared" si="26"/>
        <v>1.098360655737705</v>
      </c>
      <c r="P35" s="33">
        <f t="shared" si="26"/>
        <v>1.6</v>
      </c>
      <c r="Q35" s="33">
        <f t="shared" si="26"/>
        <v>1.6</v>
      </c>
      <c r="R35" s="33">
        <f t="shared" si="26"/>
        <v>1.9714285714285715</v>
      </c>
      <c r="S35" s="33">
        <f t="shared" ref="S35:AC36" si="27">AS35/AS12</f>
        <v>1.4</v>
      </c>
      <c r="T35" s="33">
        <f t="shared" si="27"/>
        <v>1.5333333333333334</v>
      </c>
      <c r="U35" s="33">
        <f t="shared" si="27"/>
        <v>1.625</v>
      </c>
      <c r="V35" s="33">
        <f t="shared" si="27"/>
        <v>2.8</v>
      </c>
      <c r="W35" s="33">
        <f t="shared" si="27"/>
        <v>3</v>
      </c>
      <c r="X35" s="33">
        <f t="shared" si="27"/>
        <v>3.3658536585365852</v>
      </c>
      <c r="Y35" s="33">
        <f t="shared" si="27"/>
        <v>2.3149999999999999</v>
      </c>
      <c r="Z35" s="33">
        <f t="shared" si="27"/>
        <v>2.9</v>
      </c>
      <c r="AA35" s="33">
        <f t="shared" si="27"/>
        <v>2.5249999999999999</v>
      </c>
      <c r="AB35" s="33">
        <f t="shared" si="27"/>
        <v>2.2529411764705882</v>
      </c>
      <c r="AC35" s="33">
        <f t="shared" si="27"/>
        <v>2.3714285714285714</v>
      </c>
      <c r="AD35" s="33">
        <f>BD35/BD12</f>
        <v>1.0241935483870968</v>
      </c>
      <c r="AE35" s="33">
        <f t="shared" si="24"/>
        <v>2.6489795918367345</v>
      </c>
      <c r="AF35" s="33">
        <f t="shared" si="24"/>
        <v>2.4545454545454546</v>
      </c>
      <c r="AG35" s="33">
        <f t="shared" ref="AG35:AG36" si="28">BG35/BG12</f>
        <v>2.8945945945945946</v>
      </c>
      <c r="AH35" s="33">
        <f t="shared" ref="AH35:AK36" si="29">BH35/BH12</f>
        <v>2.75</v>
      </c>
      <c r="AI35" s="33">
        <f t="shared" si="29"/>
        <v>3.1809523809523808</v>
      </c>
      <c r="AJ35" s="33">
        <f t="shared" si="29"/>
        <v>1.8035335340275378</v>
      </c>
      <c r="AK35" s="33">
        <f t="shared" si="29"/>
        <v>2.3189189189189188</v>
      </c>
      <c r="AL35" s="20"/>
      <c r="AM35" s="18">
        <v>1100</v>
      </c>
      <c r="AN35" s="18">
        <v>1200</v>
      </c>
      <c r="AO35" s="18">
        <v>6700</v>
      </c>
      <c r="AP35" s="19">
        <v>960</v>
      </c>
      <c r="AQ35" s="19">
        <v>800</v>
      </c>
      <c r="AR35" s="19">
        <v>1380</v>
      </c>
      <c r="AS35" s="19">
        <v>490</v>
      </c>
      <c r="AT35" s="19">
        <v>230</v>
      </c>
      <c r="AU35" s="19">
        <v>130</v>
      </c>
      <c r="AV35" s="19">
        <v>840</v>
      </c>
      <c r="AW35" s="19">
        <v>1500</v>
      </c>
      <c r="AX35" s="19">
        <v>6900</v>
      </c>
      <c r="AY35" s="19">
        <v>2315</v>
      </c>
      <c r="AZ35" s="19">
        <v>2900</v>
      </c>
      <c r="BA35" s="19">
        <v>4040</v>
      </c>
      <c r="BB35" s="19">
        <v>3830</v>
      </c>
      <c r="BC35" s="19">
        <v>4980</v>
      </c>
      <c r="BD35" s="19">
        <v>2540</v>
      </c>
      <c r="BE35" s="19">
        <v>12980</v>
      </c>
      <c r="BF35" s="19">
        <v>8100</v>
      </c>
      <c r="BG35" s="19">
        <v>10710</v>
      </c>
      <c r="BH35" s="19">
        <v>11000</v>
      </c>
      <c r="BI35" s="19">
        <v>33400</v>
      </c>
      <c r="BJ35" s="19">
        <v>36545</v>
      </c>
      <c r="BK35" s="19">
        <v>8580</v>
      </c>
    </row>
    <row r="36" spans="2:63" x14ac:dyDescent="0.25">
      <c r="B36" s="15" t="s">
        <v>30</v>
      </c>
      <c r="C36" s="9">
        <v>2042</v>
      </c>
      <c r="D36" s="9">
        <v>2296</v>
      </c>
      <c r="E36" s="9">
        <v>2421</v>
      </c>
      <c r="F36" s="9">
        <v>2277</v>
      </c>
      <c r="G36" s="9">
        <v>2215</v>
      </c>
      <c r="H36" s="9">
        <v>2474</v>
      </c>
      <c r="I36" s="9">
        <v>2560</v>
      </c>
      <c r="J36" s="9" t="e">
        <f>(#REF!/#REF!)*1000</f>
        <v>#REF!</v>
      </c>
      <c r="K36" s="9" t="e">
        <f>(#REF!/#REF!)*1000</f>
        <v>#REF!</v>
      </c>
      <c r="L36" s="9" t="e">
        <f>(#REF!/#REF!)</f>
        <v>#REF!</v>
      </c>
      <c r="M36" s="33">
        <f t="shared" si="26"/>
        <v>2.9917355371900825</v>
      </c>
      <c r="N36" s="33">
        <f t="shared" si="26"/>
        <v>2.5165837479270317</v>
      </c>
      <c r="O36" s="33">
        <f t="shared" si="26"/>
        <v>2.4792765636774678</v>
      </c>
      <c r="P36" s="33">
        <f t="shared" si="26"/>
        <v>2.88</v>
      </c>
      <c r="Q36" s="33">
        <f t="shared" si="26"/>
        <v>2.96</v>
      </c>
      <c r="R36" s="33">
        <f t="shared" si="26"/>
        <v>1.8388059701492536</v>
      </c>
      <c r="S36" s="33">
        <f t="shared" si="27"/>
        <v>2</v>
      </c>
      <c r="T36" s="33">
        <f t="shared" si="27"/>
        <v>2.2000000000000002</v>
      </c>
      <c r="U36" s="33">
        <f t="shared" si="27"/>
        <v>2.8</v>
      </c>
      <c r="V36" s="33">
        <f t="shared" si="27"/>
        <v>3.6527777777777777</v>
      </c>
      <c r="W36" s="33">
        <f t="shared" si="27"/>
        <v>3.7437810945273631</v>
      </c>
      <c r="X36" s="33">
        <f t="shared" si="27"/>
        <v>3.9043478260869566</v>
      </c>
      <c r="Y36" s="33">
        <f t="shared" si="27"/>
        <v>2.34375</v>
      </c>
      <c r="Z36" s="33">
        <f t="shared" si="27"/>
        <v>2.9340425531914893</v>
      </c>
      <c r="AA36" s="33">
        <f t="shared" si="27"/>
        <v>4.8545454545454545</v>
      </c>
      <c r="AB36" s="33">
        <f t="shared" si="27"/>
        <v>3.6301075268817202</v>
      </c>
      <c r="AC36" s="33">
        <f t="shared" si="27"/>
        <v>2.2444130127298445</v>
      </c>
      <c r="AD36" s="33">
        <f>BD36/BD13</f>
        <v>2.21508568344353</v>
      </c>
      <c r="AE36" s="33">
        <f t="shared" si="24"/>
        <v>3.0732258064516129</v>
      </c>
      <c r="AF36" s="33">
        <f t="shared" si="24"/>
        <v>3.2328678839957035</v>
      </c>
      <c r="AG36" s="33">
        <f t="shared" si="28"/>
        <v>3.9392061459667094</v>
      </c>
      <c r="AH36" s="33">
        <f t="shared" si="29"/>
        <v>3.7174277726001863</v>
      </c>
      <c r="AI36" s="33">
        <f t="shared" si="29"/>
        <v>2.6841059602649007</v>
      </c>
      <c r="AJ36" s="33">
        <f t="shared" si="29"/>
        <v>3.5560585697106881</v>
      </c>
      <c r="AK36" s="33">
        <f t="shared" si="29"/>
        <v>2.27573998017278</v>
      </c>
      <c r="AL36" s="20"/>
      <c r="AM36" s="18">
        <v>36200</v>
      </c>
      <c r="AN36" s="18">
        <v>60700</v>
      </c>
      <c r="AO36" s="18">
        <v>32900</v>
      </c>
      <c r="AP36" s="19">
        <v>8640</v>
      </c>
      <c r="AQ36" s="19">
        <v>5920</v>
      </c>
      <c r="AR36" s="19">
        <v>6160</v>
      </c>
      <c r="AS36" s="19">
        <v>7900</v>
      </c>
      <c r="AT36" s="19">
        <v>3300</v>
      </c>
      <c r="AU36" s="19">
        <v>2800</v>
      </c>
      <c r="AV36" s="19">
        <v>10520</v>
      </c>
      <c r="AW36" s="19">
        <v>15050</v>
      </c>
      <c r="AX36" s="19">
        <v>17960</v>
      </c>
      <c r="AY36" s="19">
        <v>9375</v>
      </c>
      <c r="AZ36" s="19">
        <v>13790</v>
      </c>
      <c r="BA36" s="19">
        <v>26700</v>
      </c>
      <c r="BB36" s="19">
        <v>33760</v>
      </c>
      <c r="BC36" s="19">
        <v>198350</v>
      </c>
      <c r="BD36" s="19">
        <v>82080</v>
      </c>
      <c r="BE36" s="19">
        <v>95270</v>
      </c>
      <c r="BF36" s="19">
        <v>75245</v>
      </c>
      <c r="BG36" s="19">
        <v>76913</v>
      </c>
      <c r="BH36" s="19">
        <v>39888</v>
      </c>
      <c r="BI36" s="19">
        <v>32424</v>
      </c>
      <c r="BJ36" s="19">
        <v>50272</v>
      </c>
      <c r="BK36" s="19">
        <v>32138</v>
      </c>
    </row>
    <row r="37" spans="2:63" x14ac:dyDescent="0.25">
      <c r="B37" s="15" t="s">
        <v>31</v>
      </c>
      <c r="C37" s="9" t="e">
        <f>(#REF!/#REF!)*1000</f>
        <v>#REF!</v>
      </c>
      <c r="D37" s="9" t="e">
        <f>(#REF!/#REF!)*1000</f>
        <v>#REF!</v>
      </c>
      <c r="E37" s="9" t="e">
        <f>(#REF!/#REF!)*1000</f>
        <v>#REF!</v>
      </c>
      <c r="F37" s="9" t="e">
        <f>(#REF!/#REF!)*1000</f>
        <v>#REF!</v>
      </c>
      <c r="G37" s="9" t="e">
        <f>(#REF!/#REF!)*1000</f>
        <v>#REF!</v>
      </c>
      <c r="H37" s="9" t="e">
        <f>(#REF!/#REF!)*1000</f>
        <v>#REF!</v>
      </c>
      <c r="I37" s="9" t="e">
        <f>(#REF!/#REF!)*1000</f>
        <v>#REF!</v>
      </c>
      <c r="J37" s="9" t="e">
        <f>(#REF!/#REF!)*1000</f>
        <v>#REF!</v>
      </c>
      <c r="K37" s="9" t="e">
        <f>(#REF!/#REF!)*1000</f>
        <v>#REF!</v>
      </c>
      <c r="L37" s="9" t="e">
        <f>(#REF!/#REF!)</f>
        <v>#REF!</v>
      </c>
      <c r="M37" s="33" t="s">
        <v>58</v>
      </c>
      <c r="N37" s="33" t="s">
        <v>58</v>
      </c>
      <c r="O37" s="33" t="s">
        <v>58</v>
      </c>
      <c r="P37" s="33" t="s">
        <v>58</v>
      </c>
      <c r="Q37" s="33" t="s">
        <v>58</v>
      </c>
      <c r="R37" s="33" t="s">
        <v>58</v>
      </c>
      <c r="S37" s="33" t="s">
        <v>58</v>
      </c>
      <c r="T37" s="33" t="s">
        <v>58</v>
      </c>
      <c r="U37" s="33" t="s">
        <v>58</v>
      </c>
      <c r="V37" s="33" t="s">
        <v>58</v>
      </c>
      <c r="W37" s="33" t="s">
        <v>58</v>
      </c>
      <c r="X37" s="33" t="s">
        <v>58</v>
      </c>
      <c r="Y37" s="33" t="s">
        <v>58</v>
      </c>
      <c r="Z37" s="33" t="s">
        <v>58</v>
      </c>
      <c r="AA37" s="33" t="s">
        <v>58</v>
      </c>
      <c r="AB37" s="33" t="s">
        <v>58</v>
      </c>
      <c r="AC37" s="33" t="s">
        <v>58</v>
      </c>
      <c r="AD37" s="33">
        <f t="shared" ref="AD37:AD40" si="30">BD37/BD14</f>
        <v>1.6</v>
      </c>
      <c r="AE37" s="33" t="s">
        <v>58</v>
      </c>
      <c r="AF37" s="33" t="s">
        <v>58</v>
      </c>
      <c r="AG37" s="33" t="s">
        <v>58</v>
      </c>
      <c r="AH37" s="33" t="s">
        <v>58</v>
      </c>
      <c r="AI37" s="33" t="s">
        <v>58</v>
      </c>
      <c r="AJ37" s="33" t="s">
        <v>58</v>
      </c>
      <c r="AK37" s="33" t="s">
        <v>58</v>
      </c>
      <c r="AL37" s="20"/>
      <c r="AM37" s="18">
        <v>0</v>
      </c>
      <c r="AN37" s="18">
        <v>0</v>
      </c>
      <c r="AO37" s="18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2400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</row>
    <row r="38" spans="2:63" x14ac:dyDescent="0.25">
      <c r="B38" s="15" t="s">
        <v>32</v>
      </c>
      <c r="C38" s="9">
        <v>927</v>
      </c>
      <c r="D38" s="9">
        <v>917</v>
      </c>
      <c r="E38" s="9">
        <v>756</v>
      </c>
      <c r="F38" s="9">
        <v>776</v>
      </c>
      <c r="G38" s="9">
        <v>919</v>
      </c>
      <c r="H38" s="9">
        <v>1012</v>
      </c>
      <c r="I38" s="9">
        <v>720</v>
      </c>
      <c r="J38" s="9" t="e">
        <f>(#REF!/#REF!)*1000</f>
        <v>#REF!</v>
      </c>
      <c r="K38" s="9" t="e">
        <f>(#REF!/#REF!)*1000</f>
        <v>#REF!</v>
      </c>
      <c r="L38" s="9" t="e">
        <f>(#REF!/#REF!)*1000</f>
        <v>#REF!</v>
      </c>
      <c r="M38" s="33" t="s">
        <v>58</v>
      </c>
      <c r="N38" s="33" t="s">
        <v>58</v>
      </c>
      <c r="O38" s="33" t="s">
        <v>58</v>
      </c>
      <c r="P38" s="33" t="s">
        <v>58</v>
      </c>
      <c r="Q38" s="33" t="s">
        <v>58</v>
      </c>
      <c r="R38" s="33" t="s">
        <v>58</v>
      </c>
      <c r="S38" s="33" t="s">
        <v>58</v>
      </c>
      <c r="T38" s="33" t="s">
        <v>58</v>
      </c>
      <c r="U38" s="33" t="s">
        <v>58</v>
      </c>
      <c r="V38" s="33" t="s">
        <v>58</v>
      </c>
      <c r="W38" s="33" t="s">
        <v>58</v>
      </c>
      <c r="X38" s="33" t="s">
        <v>58</v>
      </c>
      <c r="Y38" s="33" t="s">
        <v>58</v>
      </c>
      <c r="Z38" s="33" t="s">
        <v>58</v>
      </c>
      <c r="AA38" s="33" t="s">
        <v>58</v>
      </c>
      <c r="AB38" s="33" t="s">
        <v>58</v>
      </c>
      <c r="AC38" s="33" t="s">
        <v>58</v>
      </c>
      <c r="AD38" s="33" t="s">
        <v>58</v>
      </c>
      <c r="AE38" s="33" t="s">
        <v>58</v>
      </c>
      <c r="AF38" s="33" t="s">
        <v>58</v>
      </c>
      <c r="AG38" s="33" t="s">
        <v>58</v>
      </c>
      <c r="AH38" s="33" t="s">
        <v>58</v>
      </c>
      <c r="AI38" s="33" t="s">
        <v>58</v>
      </c>
      <c r="AJ38" s="33" t="s">
        <v>58</v>
      </c>
      <c r="AK38" s="33" t="s">
        <v>58</v>
      </c>
      <c r="AL38" s="20"/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499</v>
      </c>
      <c r="BK38" s="19">
        <v>0</v>
      </c>
    </row>
    <row r="39" spans="2:63" x14ac:dyDescent="0.25">
      <c r="B39" s="15" t="s">
        <v>33</v>
      </c>
      <c r="C39" s="9" t="e">
        <f>(#REF!/#REF!)*1000</f>
        <v>#REF!</v>
      </c>
      <c r="D39" s="9" t="e">
        <f>(#REF!/#REF!)*1000</f>
        <v>#REF!</v>
      </c>
      <c r="E39" s="9" t="e">
        <f>(#REF!/#REF!)*1000</f>
        <v>#REF!</v>
      </c>
      <c r="F39" s="9" t="e">
        <f>(#REF!/#REF!)*1000</f>
        <v>#REF!</v>
      </c>
      <c r="G39" s="9" t="e">
        <f>(#REF!/#REF!)*1000</f>
        <v>#REF!</v>
      </c>
      <c r="H39" s="9" t="e">
        <f>(#REF!/#REF!)*1000</f>
        <v>#REF!</v>
      </c>
      <c r="I39" s="9">
        <v>1160</v>
      </c>
      <c r="J39" s="9" t="e">
        <f>(#REF!/#REF!)*1000</f>
        <v>#REF!</v>
      </c>
      <c r="K39" s="9" t="e">
        <f>(#REF!/#REF!)*1000</f>
        <v>#REF!</v>
      </c>
      <c r="L39" s="9" t="e">
        <f>(#REF!/#REF!)*1000</f>
        <v>#REF!</v>
      </c>
      <c r="M39" s="33" t="s">
        <v>58</v>
      </c>
      <c r="N39" s="33" t="s">
        <v>58</v>
      </c>
      <c r="O39" s="33" t="s">
        <v>58</v>
      </c>
      <c r="P39" s="33" t="s">
        <v>58</v>
      </c>
      <c r="Q39" s="33" t="s">
        <v>58</v>
      </c>
      <c r="R39" s="33" t="s">
        <v>58</v>
      </c>
      <c r="S39" s="33" t="s">
        <v>58</v>
      </c>
      <c r="T39" s="33" t="s">
        <v>58</v>
      </c>
      <c r="U39" s="33" t="s">
        <v>58</v>
      </c>
      <c r="V39" s="33" t="s">
        <v>58</v>
      </c>
      <c r="W39" s="33" t="s">
        <v>58</v>
      </c>
      <c r="X39" s="33" t="s">
        <v>58</v>
      </c>
      <c r="Y39" s="33" t="s">
        <v>58</v>
      </c>
      <c r="Z39" s="33" t="s">
        <v>58</v>
      </c>
      <c r="AA39" s="33" t="s">
        <v>58</v>
      </c>
      <c r="AB39" s="33" t="s">
        <v>58</v>
      </c>
      <c r="AC39" s="33" t="s">
        <v>58</v>
      </c>
      <c r="AD39" s="33" t="s">
        <v>58</v>
      </c>
      <c r="AE39" s="33" t="s">
        <v>58</v>
      </c>
      <c r="AF39" s="33" t="s">
        <v>58</v>
      </c>
      <c r="AG39" s="33" t="s">
        <v>58</v>
      </c>
      <c r="AH39" s="33" t="s">
        <v>58</v>
      </c>
      <c r="AI39" s="33" t="s">
        <v>58</v>
      </c>
      <c r="AJ39" s="33" t="s">
        <v>58</v>
      </c>
      <c r="AK39" s="33" t="s">
        <v>58</v>
      </c>
      <c r="AL39" s="20"/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</row>
    <row r="40" spans="2:63" x14ac:dyDescent="0.25">
      <c r="B40" s="15" t="s">
        <v>34</v>
      </c>
      <c r="C40" s="9" t="e">
        <f>(#REF!/#REF!)*1000</f>
        <v>#REF!</v>
      </c>
      <c r="D40" s="9" t="e">
        <f>(#REF!/#REF!)*1000</f>
        <v>#REF!</v>
      </c>
      <c r="E40" s="9" t="e">
        <f>(#REF!/#REF!)*1000</f>
        <v>#REF!</v>
      </c>
      <c r="F40" s="9" t="e">
        <f>(#REF!/#REF!)*1000</f>
        <v>#REF!</v>
      </c>
      <c r="G40" s="9" t="e">
        <f>(#REF!/#REF!)*1000</f>
        <v>#REF!</v>
      </c>
      <c r="H40" s="9" t="e">
        <f>(#REF!/#REF!)*1000</f>
        <v>#REF!</v>
      </c>
      <c r="I40" s="9">
        <v>4350</v>
      </c>
      <c r="J40" s="9" t="e">
        <f>(#REF!/#REF!)*1000</f>
        <v>#REF!</v>
      </c>
      <c r="K40" s="9" t="e">
        <f>(#REF!/#REF!)*1000</f>
        <v>#REF!</v>
      </c>
      <c r="L40" s="9" t="e">
        <f>(#REF!/#REF!)</f>
        <v>#REF!</v>
      </c>
      <c r="M40" s="33">
        <f t="shared" ref="M40:AC40" si="31">AM40/AM17</f>
        <v>4.884615384615385</v>
      </c>
      <c r="N40" s="33">
        <f t="shared" si="31"/>
        <v>4.1550387596899228</v>
      </c>
      <c r="O40" s="33">
        <f t="shared" si="31"/>
        <v>4.994764397905759</v>
      </c>
      <c r="P40" s="33">
        <f t="shared" si="31"/>
        <v>3.3074733096085409</v>
      </c>
      <c r="Q40" s="33">
        <f t="shared" si="31"/>
        <v>4.4442211055276379</v>
      </c>
      <c r="R40" s="33">
        <f t="shared" si="31"/>
        <v>3.9467741935483871</v>
      </c>
      <c r="S40" s="33">
        <f t="shared" si="31"/>
        <v>3.8</v>
      </c>
      <c r="T40" s="33">
        <f t="shared" si="31"/>
        <v>5.6</v>
      </c>
      <c r="U40" s="33">
        <f t="shared" si="31"/>
        <v>6.0563934426229507</v>
      </c>
      <c r="V40" s="33">
        <f t="shared" si="31"/>
        <v>5.7688442211055273</v>
      </c>
      <c r="W40" s="33">
        <f t="shared" si="31"/>
        <v>5.0497512437810945</v>
      </c>
      <c r="X40" s="33">
        <f t="shared" si="31"/>
        <v>5.8804347826086953</v>
      </c>
      <c r="Y40" s="33">
        <f t="shared" si="31"/>
        <v>6.3257341576506958</v>
      </c>
      <c r="Z40" s="33">
        <f t="shared" si="31"/>
        <v>5.9284072249589492</v>
      </c>
      <c r="AA40" s="33">
        <f t="shared" si="31"/>
        <v>5.8571428571428568</v>
      </c>
      <c r="AB40" s="33">
        <f t="shared" si="31"/>
        <v>5.5748329621380845</v>
      </c>
      <c r="AC40" s="33">
        <f t="shared" si="31"/>
        <v>4.5755458515283847</v>
      </c>
      <c r="AD40" s="33">
        <f t="shared" si="30"/>
        <v>4.90680412371134</v>
      </c>
      <c r="AE40" s="33">
        <f t="shared" si="24"/>
        <v>4.8397336293007767</v>
      </c>
      <c r="AF40" s="33">
        <f t="shared" si="24"/>
        <v>5.0899497487437184</v>
      </c>
      <c r="AG40" s="33">
        <f t="shared" ref="AG40" si="32">BG40/BG17</f>
        <v>5.5708074534161494</v>
      </c>
      <c r="AH40" s="33">
        <f t="shared" ref="AH40:AK40" si="33">BH40/BH17</f>
        <v>6.6009933774834435</v>
      </c>
      <c r="AI40" s="33">
        <f t="shared" si="33"/>
        <v>5.5346978557504869</v>
      </c>
      <c r="AJ40" s="33">
        <f t="shared" si="33"/>
        <v>5.7099236641221376</v>
      </c>
      <c r="AK40" s="33">
        <f t="shared" si="33"/>
        <v>6.3678200692041527</v>
      </c>
      <c r="AL40" s="20"/>
      <c r="AM40" s="18">
        <v>76200</v>
      </c>
      <c r="AN40" s="18">
        <v>53600</v>
      </c>
      <c r="AO40" s="18">
        <v>95400</v>
      </c>
      <c r="AP40" s="19">
        <v>46470</v>
      </c>
      <c r="AQ40" s="19">
        <v>44220</v>
      </c>
      <c r="AR40" s="19">
        <v>24470</v>
      </c>
      <c r="AS40" s="19">
        <v>42560</v>
      </c>
      <c r="AT40" s="19">
        <v>78400</v>
      </c>
      <c r="AU40" s="19">
        <v>92360</v>
      </c>
      <c r="AV40" s="19">
        <v>114800</v>
      </c>
      <c r="AW40" s="19">
        <v>101500</v>
      </c>
      <c r="AX40" s="19">
        <v>135250</v>
      </c>
      <c r="AY40" s="19">
        <v>163710</v>
      </c>
      <c r="AZ40" s="19">
        <v>180520</v>
      </c>
      <c r="BA40" s="19">
        <v>213200</v>
      </c>
      <c r="BB40" s="19">
        <v>250310</v>
      </c>
      <c r="BC40" s="19">
        <v>209560</v>
      </c>
      <c r="BD40" s="19">
        <v>237980</v>
      </c>
      <c r="BE40" s="19">
        <v>218030</v>
      </c>
      <c r="BF40" s="19">
        <v>202580</v>
      </c>
      <c r="BG40" s="19">
        <v>179380</v>
      </c>
      <c r="BH40" s="19">
        <v>199350</v>
      </c>
      <c r="BI40" s="19">
        <v>141965</v>
      </c>
      <c r="BJ40" s="19">
        <v>149600</v>
      </c>
      <c r="BK40" s="19">
        <v>184030</v>
      </c>
    </row>
    <row r="41" spans="2:63" x14ac:dyDescent="0.25">
      <c r="B41" s="16" t="s">
        <v>49</v>
      </c>
      <c r="C41" s="5" t="e">
        <f>(#REF!/#REF!)*1000</f>
        <v>#REF!</v>
      </c>
      <c r="D41" s="5" t="e">
        <f>(#REF!/#REF!)*1000</f>
        <v>#REF!</v>
      </c>
      <c r="E41" s="5" t="e">
        <f>(#REF!/#REF!)*1000</f>
        <v>#REF!</v>
      </c>
      <c r="F41" s="5" t="e">
        <f>(#REF!/#REF!)*1000</f>
        <v>#REF!</v>
      </c>
      <c r="G41" s="5" t="e">
        <f>(#REF!/#REF!)*1000</f>
        <v>#REF!</v>
      </c>
      <c r="H41" s="5" t="e">
        <f>(#REF!/#REF!)*1000</f>
        <v>#REF!</v>
      </c>
      <c r="I41" s="5" t="e">
        <f>(#REF!/#REF!)*1000</f>
        <v>#REF!</v>
      </c>
      <c r="J41" s="5" t="e">
        <f>(#REF!/#REF!)*1000</f>
        <v>#REF!</v>
      </c>
      <c r="K41" s="5" t="e">
        <f>(#REF!/#REF!)*1000</f>
        <v>#REF!</v>
      </c>
      <c r="L41" s="5" t="e">
        <f>(#REF!/#REF!)</f>
        <v>#REF!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5"/>
      <c r="AE41" s="35"/>
      <c r="AF41" s="35"/>
      <c r="AG41" s="35"/>
      <c r="AH41" s="35"/>
      <c r="AI41" s="35"/>
      <c r="AJ41" s="35"/>
      <c r="AK41" s="35"/>
      <c r="AL41" s="20"/>
      <c r="AM41" s="21">
        <f>SUM(AM31:AM40)</f>
        <v>5267334</v>
      </c>
      <c r="AN41" s="21">
        <f t="shared" ref="AN41:BH41" si="34">SUM(AN31:AN40)</f>
        <v>5587748</v>
      </c>
      <c r="AO41" s="21">
        <f t="shared" si="34"/>
        <v>5474500</v>
      </c>
      <c r="AP41" s="21">
        <f t="shared" si="34"/>
        <v>6050470</v>
      </c>
      <c r="AQ41" s="21">
        <f t="shared" si="34"/>
        <v>5517450</v>
      </c>
      <c r="AR41" s="21">
        <f t="shared" si="34"/>
        <v>4944750</v>
      </c>
      <c r="AS41" s="21">
        <f t="shared" si="34"/>
        <v>4421060</v>
      </c>
      <c r="AT41" s="21">
        <f t="shared" si="34"/>
        <v>5307360</v>
      </c>
      <c r="AU41" s="21">
        <f t="shared" si="34"/>
        <v>5742740</v>
      </c>
      <c r="AV41" s="21">
        <f t="shared" si="34"/>
        <v>4497260</v>
      </c>
      <c r="AW41" s="21">
        <f t="shared" si="34"/>
        <v>5485420</v>
      </c>
      <c r="AX41" s="21">
        <f t="shared" si="34"/>
        <v>5929880</v>
      </c>
      <c r="AY41" s="21">
        <f t="shared" si="34"/>
        <v>2296910</v>
      </c>
      <c r="AZ41" s="21">
        <f t="shared" si="34"/>
        <v>6034040</v>
      </c>
      <c r="BA41" s="21">
        <f t="shared" si="34"/>
        <v>6471090</v>
      </c>
      <c r="BB41" s="21">
        <f t="shared" si="34"/>
        <v>6214630</v>
      </c>
      <c r="BC41" s="21">
        <f t="shared" si="34"/>
        <v>7970100</v>
      </c>
      <c r="BD41" s="21">
        <f t="shared" si="34"/>
        <v>5902510</v>
      </c>
      <c r="BE41" s="21">
        <f t="shared" si="34"/>
        <v>7716095</v>
      </c>
      <c r="BF41" s="21">
        <f t="shared" si="34"/>
        <v>6505082</v>
      </c>
      <c r="BG41" s="21">
        <f t="shared" si="34"/>
        <v>9338001</v>
      </c>
      <c r="BH41" s="21">
        <f t="shared" si="34"/>
        <v>8891848</v>
      </c>
      <c r="BI41" s="21">
        <f>SUM(BI31:BI40)</f>
        <v>9624208</v>
      </c>
      <c r="BJ41" s="21">
        <f>SUM(BJ31:BJ40)</f>
        <v>12157993</v>
      </c>
      <c r="BK41" s="21">
        <f>SUM(BK31:BK40)</f>
        <v>10684408</v>
      </c>
    </row>
    <row r="42" spans="2:63" x14ac:dyDescent="0.25">
      <c r="B42" s="15" t="s">
        <v>35</v>
      </c>
      <c r="C42" s="9" t="e">
        <f>(#REF!/#REF!)*1000</f>
        <v>#REF!</v>
      </c>
      <c r="D42" s="9" t="e">
        <f>(#REF!/#REF!)*1000</f>
        <v>#REF!</v>
      </c>
      <c r="E42" s="9" t="e">
        <f>(#REF!/#REF!)*1000</f>
        <v>#REF!</v>
      </c>
      <c r="F42" s="9" t="e">
        <f>(#REF!/#REF!)*1000</f>
        <v>#REF!</v>
      </c>
      <c r="G42" s="9" t="e">
        <f>(#REF!/#REF!)*1000</f>
        <v>#REF!</v>
      </c>
      <c r="H42" s="9" t="e">
        <f>(#REF!/#REF!)*1000</f>
        <v>#REF!</v>
      </c>
      <c r="I42" s="9">
        <v>2320</v>
      </c>
      <c r="J42" s="9" t="e">
        <f>(#REF!/#REF!)*1000</f>
        <v>#REF!</v>
      </c>
      <c r="K42" s="9" t="e">
        <f>(#REF!/#REF!)*1000</f>
        <v>#REF!</v>
      </c>
      <c r="L42" s="9" t="e">
        <f>(#REF!/#REF!)</f>
        <v>#REF!</v>
      </c>
      <c r="M42" s="33">
        <f t="shared" ref="M42:V43" si="35">AM42/AM19</f>
        <v>1.7010785194868863</v>
      </c>
      <c r="N42" s="33">
        <f t="shared" si="35"/>
        <v>2.8711413086167621</v>
      </c>
      <c r="O42" s="33">
        <f t="shared" si="35"/>
        <v>2.6630672698088427</v>
      </c>
      <c r="P42" s="33">
        <f t="shared" si="35"/>
        <v>2.3180484738422855</v>
      </c>
      <c r="Q42" s="33">
        <f t="shared" si="35"/>
        <v>2.8039771347141031</v>
      </c>
      <c r="R42" s="33">
        <f t="shared" si="35"/>
        <v>2.6518570271686488</v>
      </c>
      <c r="S42" s="33">
        <f t="shared" si="35"/>
        <v>3.136042944785276</v>
      </c>
      <c r="T42" s="33">
        <f t="shared" si="35"/>
        <v>2.588687526546793</v>
      </c>
      <c r="U42" s="33">
        <f t="shared" si="35"/>
        <v>2.9992636899839158</v>
      </c>
      <c r="V42" s="33">
        <f t="shared" si="35"/>
        <v>2.9155754389927355</v>
      </c>
      <c r="W42" s="33">
        <f t="shared" ref="W42:AD43" si="36">AW42/AW19</f>
        <v>3.2898075027194844</v>
      </c>
      <c r="X42" s="33">
        <f t="shared" si="36"/>
        <v>3.3494777382272276</v>
      </c>
      <c r="Y42" s="33">
        <f t="shared" si="36"/>
        <v>2.4092228709458583</v>
      </c>
      <c r="Z42" s="33">
        <f t="shared" si="36"/>
        <v>3.3927823803445558</v>
      </c>
      <c r="AA42" s="33">
        <f t="shared" si="36"/>
        <v>3.1477146523274837</v>
      </c>
      <c r="AB42" s="33">
        <f t="shared" si="36"/>
        <v>2.718475297559678</v>
      </c>
      <c r="AC42" s="33">
        <f t="shared" si="36"/>
        <v>3.3173579545454546</v>
      </c>
      <c r="AD42" s="33">
        <f t="shared" si="36"/>
        <v>3.1030514419038266</v>
      </c>
      <c r="AE42" s="33">
        <f t="shared" si="24"/>
        <v>3.7759323768853061</v>
      </c>
      <c r="AF42" s="33">
        <f t="shared" si="24"/>
        <v>2.6629350689184963</v>
      </c>
      <c r="AG42" s="33">
        <f t="shared" ref="AG42:AG43" si="37">BG42/BG19</f>
        <v>3.4474699679311853</v>
      </c>
      <c r="AH42" s="33">
        <f t="shared" ref="AH42:AK43" si="38">BH42/BH19</f>
        <v>2.4131411949486199</v>
      </c>
      <c r="AI42" s="33">
        <f t="shared" si="38"/>
        <v>3.8474502816440905</v>
      </c>
      <c r="AJ42" s="33">
        <f t="shared" si="38"/>
        <v>3.1604388990875041</v>
      </c>
      <c r="AK42" s="33">
        <f t="shared" si="38"/>
        <v>3.0543159507809214</v>
      </c>
      <c r="AL42" s="20"/>
      <c r="AM42" s="18">
        <v>4163900</v>
      </c>
      <c r="AN42" s="18">
        <v>7310500</v>
      </c>
      <c r="AO42" s="18">
        <v>7300000</v>
      </c>
      <c r="AP42" s="19">
        <v>6637500</v>
      </c>
      <c r="AQ42" s="19">
        <v>8657700</v>
      </c>
      <c r="AR42" s="19">
        <v>8350300</v>
      </c>
      <c r="AS42" s="19">
        <v>10223500</v>
      </c>
      <c r="AT42" s="19">
        <v>9141950</v>
      </c>
      <c r="AU42" s="19">
        <v>10448196</v>
      </c>
      <c r="AV42" s="19">
        <v>10275415</v>
      </c>
      <c r="AW42" s="19">
        <v>11295735</v>
      </c>
      <c r="AX42" s="19">
        <v>11480000</v>
      </c>
      <c r="AY42" s="19">
        <v>8082856</v>
      </c>
      <c r="AZ42" s="19">
        <v>10432721</v>
      </c>
      <c r="BA42" s="19">
        <v>9741349</v>
      </c>
      <c r="BB42" s="19">
        <v>8176630</v>
      </c>
      <c r="BC42" s="19">
        <v>10509390</v>
      </c>
      <c r="BD42" s="19">
        <v>9958834</v>
      </c>
      <c r="BE42" s="19">
        <v>11804131</v>
      </c>
      <c r="BF42" s="19">
        <v>8317217</v>
      </c>
      <c r="BG42" s="19">
        <v>9762280</v>
      </c>
      <c r="BH42" s="19">
        <v>6852404</v>
      </c>
      <c r="BI42" s="19">
        <v>10520091</v>
      </c>
      <c r="BJ42" s="19">
        <v>9399967</v>
      </c>
      <c r="BK42" s="19">
        <v>9280032</v>
      </c>
    </row>
    <row r="43" spans="2:63" x14ac:dyDescent="0.25">
      <c r="B43" s="15" t="s">
        <v>36</v>
      </c>
      <c r="C43" s="9">
        <v>1221</v>
      </c>
      <c r="D43" s="9">
        <v>1454</v>
      </c>
      <c r="E43" s="9">
        <v>1474</v>
      </c>
      <c r="F43" s="9">
        <v>1448</v>
      </c>
      <c r="G43" s="9">
        <v>1753</v>
      </c>
      <c r="H43" s="9">
        <v>1331</v>
      </c>
      <c r="I43" s="9">
        <v>1440</v>
      </c>
      <c r="J43" s="9" t="e">
        <f>(#REF!/#REF!)*1000</f>
        <v>#REF!</v>
      </c>
      <c r="K43" s="9" t="e">
        <f>(#REF!/#REF!)*1000</f>
        <v>#REF!</v>
      </c>
      <c r="L43" s="9" t="e">
        <f>(#REF!/#REF!)</f>
        <v>#REF!</v>
      </c>
      <c r="M43" s="33">
        <f t="shared" si="35"/>
        <v>1.7479230951815807</v>
      </c>
      <c r="N43" s="33">
        <f t="shared" si="35"/>
        <v>1.4246079613992761</v>
      </c>
      <c r="O43" s="33">
        <f t="shared" si="35"/>
        <v>1.9486457966936335</v>
      </c>
      <c r="P43" s="33">
        <f t="shared" si="35"/>
        <v>1.7537796976241902</v>
      </c>
      <c r="Q43" s="33">
        <f t="shared" si="35"/>
        <v>1.6421691973969632</v>
      </c>
      <c r="R43" s="33">
        <f t="shared" si="35"/>
        <v>1.8089526292916123</v>
      </c>
      <c r="S43" s="33">
        <f t="shared" si="35"/>
        <v>1.4392265193370166</v>
      </c>
      <c r="T43" s="33">
        <f t="shared" si="35"/>
        <v>1.9523603014360871</v>
      </c>
      <c r="U43" s="33">
        <f t="shared" si="35"/>
        <v>1.8076923076923077</v>
      </c>
      <c r="V43" s="33">
        <f t="shared" si="35"/>
        <v>1.949240121580547</v>
      </c>
      <c r="W43" s="33">
        <f t="shared" si="36"/>
        <v>1.5746214099216711</v>
      </c>
      <c r="X43" s="33">
        <f t="shared" si="36"/>
        <v>1.9863295880149814</v>
      </c>
      <c r="Y43" s="33">
        <f t="shared" si="36"/>
        <v>0.89128751210067769</v>
      </c>
      <c r="Z43" s="33">
        <f t="shared" si="36"/>
        <v>0.75957011553865217</v>
      </c>
      <c r="AA43" s="33">
        <f t="shared" si="36"/>
        <v>1.7194732991953181</v>
      </c>
      <c r="AB43" s="33">
        <f t="shared" si="36"/>
        <v>1.6569780219780219</v>
      </c>
      <c r="AC43" s="33">
        <f t="shared" si="36"/>
        <v>1.6604060913705583</v>
      </c>
      <c r="AD43" s="33">
        <f t="shared" si="36"/>
        <v>1.557379134860051</v>
      </c>
      <c r="AE43" s="33">
        <f t="shared" si="24"/>
        <v>1.6497224149895906</v>
      </c>
      <c r="AF43" s="33">
        <f t="shared" si="24"/>
        <v>1.8595126122274477</v>
      </c>
      <c r="AG43" s="33">
        <f t="shared" si="37"/>
        <v>1.7750833119712894</v>
      </c>
      <c r="AH43" s="33">
        <f t="shared" si="38"/>
        <v>2.0651393728222995</v>
      </c>
      <c r="AI43" s="33">
        <f t="shared" si="38"/>
        <v>1.7653498392387916</v>
      </c>
      <c r="AJ43" s="33">
        <f t="shared" si="38"/>
        <v>2.0486689091782795</v>
      </c>
      <c r="AK43" s="33">
        <f t="shared" si="38"/>
        <v>1.7983218588640275</v>
      </c>
      <c r="AL43" s="20"/>
      <c r="AM43" s="18">
        <v>368200</v>
      </c>
      <c r="AN43" s="18">
        <v>354300</v>
      </c>
      <c r="AO43" s="18">
        <v>554000</v>
      </c>
      <c r="AP43" s="19">
        <v>365400</v>
      </c>
      <c r="AQ43" s="19">
        <v>189260</v>
      </c>
      <c r="AR43" s="19">
        <v>208120</v>
      </c>
      <c r="AS43" s="19">
        <v>208400</v>
      </c>
      <c r="AT43" s="19">
        <v>274619</v>
      </c>
      <c r="AU43" s="19">
        <v>218550</v>
      </c>
      <c r="AV43" s="19">
        <v>320650</v>
      </c>
      <c r="AW43" s="19">
        <v>301540</v>
      </c>
      <c r="AX43" s="19">
        <v>477315</v>
      </c>
      <c r="AY43" s="19">
        <v>184140</v>
      </c>
      <c r="AZ43" s="19">
        <v>131812</v>
      </c>
      <c r="BA43" s="19">
        <v>293815</v>
      </c>
      <c r="BB43" s="19">
        <v>301570</v>
      </c>
      <c r="BC43" s="19">
        <v>294390</v>
      </c>
      <c r="BD43" s="19">
        <v>244820</v>
      </c>
      <c r="BE43" s="19">
        <v>237725</v>
      </c>
      <c r="BF43" s="19">
        <v>217470</v>
      </c>
      <c r="BG43" s="19">
        <v>346230</v>
      </c>
      <c r="BH43" s="19">
        <v>474156</v>
      </c>
      <c r="BI43" s="19">
        <v>432659</v>
      </c>
      <c r="BJ43" s="19">
        <v>426328</v>
      </c>
      <c r="BK43" s="19">
        <v>417930</v>
      </c>
    </row>
    <row r="44" spans="2:63" x14ac:dyDescent="0.25">
      <c r="B44" s="15" t="s">
        <v>37</v>
      </c>
      <c r="C44" s="9" t="e">
        <f>(#REF!/#REF!)*1000</f>
        <v>#REF!</v>
      </c>
      <c r="D44" s="9" t="e">
        <f>(#REF!/#REF!)*1000</f>
        <v>#REF!</v>
      </c>
      <c r="E44" s="9" t="e">
        <f>(#REF!/#REF!)*1000</f>
        <v>#REF!</v>
      </c>
      <c r="F44" s="9" t="e">
        <f>(#REF!/#REF!)*1000</f>
        <v>#REF!</v>
      </c>
      <c r="G44" s="9" t="e">
        <f>(#REF!/#REF!)*1000</f>
        <v>#REF!</v>
      </c>
      <c r="H44" s="9" t="e">
        <f>(#REF!/#REF!)*1000</f>
        <v>#REF!</v>
      </c>
      <c r="I44" s="9">
        <v>860</v>
      </c>
      <c r="J44" s="9" t="e">
        <f>(#REF!/#REF!)*1000</f>
        <v>#REF!</v>
      </c>
      <c r="K44" s="9" t="e">
        <f>(#REF!/#REF!)*1000</f>
        <v>#REF!</v>
      </c>
      <c r="L44" s="9" t="e">
        <f>(#REF!/#REF!)*1000</f>
        <v>#REF!</v>
      </c>
      <c r="M44" s="33">
        <f t="shared" ref="M44:X44" si="39">AM44/AM21</f>
        <v>0.71142857142857141</v>
      </c>
      <c r="N44" s="33">
        <f t="shared" si="39"/>
        <v>0.69032258064516128</v>
      </c>
      <c r="O44" s="33">
        <f t="shared" si="39"/>
        <v>0.90979591836734697</v>
      </c>
      <c r="P44" s="33">
        <f t="shared" si="39"/>
        <v>0.84852941176470587</v>
      </c>
      <c r="Q44" s="33">
        <f t="shared" si="39"/>
        <v>0.88888888888888884</v>
      </c>
      <c r="R44" s="33">
        <f t="shared" si="39"/>
        <v>0.66666666666666663</v>
      </c>
      <c r="S44" s="33">
        <f t="shared" si="39"/>
        <v>1.3333333333333333</v>
      </c>
      <c r="T44" s="33">
        <f t="shared" si="39"/>
        <v>0.76923076923076927</v>
      </c>
      <c r="U44" s="33">
        <f t="shared" si="39"/>
        <v>1</v>
      </c>
      <c r="V44" s="33">
        <f t="shared" si="39"/>
        <v>1.0339622641509434</v>
      </c>
      <c r="W44" s="33">
        <f t="shared" si="39"/>
        <v>0.89772727272727271</v>
      </c>
      <c r="X44" s="33">
        <f t="shared" si="39"/>
        <v>0.8666666666666667</v>
      </c>
      <c r="Y44" s="33" t="s">
        <v>58</v>
      </c>
      <c r="Z44" s="33">
        <f t="shared" ref="Z44:AB46" si="40">AZ44/AZ21</f>
        <v>0.45</v>
      </c>
      <c r="AA44" s="33">
        <f t="shared" si="40"/>
        <v>0.95</v>
      </c>
      <c r="AB44" s="33">
        <f t="shared" si="40"/>
        <v>0.66666666666666663</v>
      </c>
      <c r="AC44" s="33" t="s">
        <v>58</v>
      </c>
      <c r="AD44" s="33" t="s">
        <v>58</v>
      </c>
      <c r="AE44" s="33" t="s">
        <v>58</v>
      </c>
      <c r="AF44" s="33" t="s">
        <v>58</v>
      </c>
      <c r="AG44" s="33" t="s">
        <v>58</v>
      </c>
      <c r="AH44" s="33" t="s">
        <v>58</v>
      </c>
      <c r="AI44" s="33" t="s">
        <v>58</v>
      </c>
      <c r="AJ44" s="33" t="s">
        <v>58</v>
      </c>
      <c r="AK44" s="33" t="s">
        <v>58</v>
      </c>
      <c r="AL44" s="20"/>
      <c r="AM44" s="18">
        <v>1245</v>
      </c>
      <c r="AN44" s="18">
        <v>2140</v>
      </c>
      <c r="AO44" s="18">
        <v>2229</v>
      </c>
      <c r="AP44" s="19">
        <v>2885</v>
      </c>
      <c r="AQ44" s="19">
        <v>2000</v>
      </c>
      <c r="AR44" s="19">
        <v>200</v>
      </c>
      <c r="AS44" s="19">
        <v>200</v>
      </c>
      <c r="AT44" s="19">
        <v>200</v>
      </c>
      <c r="AU44" s="19">
        <v>200</v>
      </c>
      <c r="AV44" s="19">
        <v>2740</v>
      </c>
      <c r="AW44" s="19">
        <v>1185</v>
      </c>
      <c r="AX44" s="19">
        <v>260</v>
      </c>
      <c r="AY44" s="19">
        <v>0</v>
      </c>
      <c r="AZ44" s="19">
        <v>54</v>
      </c>
      <c r="BA44" s="19">
        <v>380</v>
      </c>
      <c r="BB44" s="19">
        <v>20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</row>
    <row r="45" spans="2:63" x14ac:dyDescent="0.25">
      <c r="B45" s="15" t="s">
        <v>38</v>
      </c>
      <c r="C45" s="9" t="e">
        <f>(#REF!/#REF!)*1000</f>
        <v>#REF!</v>
      </c>
      <c r="D45" s="9" t="e">
        <f>(#REF!/#REF!)*1000</f>
        <v>#REF!</v>
      </c>
      <c r="E45" s="9" t="e">
        <f>(#REF!/#REF!)*1000</f>
        <v>#REF!</v>
      </c>
      <c r="F45" s="9" t="e">
        <f>(#REF!/#REF!)*1000</f>
        <v>#REF!</v>
      </c>
      <c r="G45" s="9" t="e">
        <f>(#REF!/#REF!)*1000</f>
        <v>#REF!</v>
      </c>
      <c r="H45" s="9" t="e">
        <f>(#REF!/#REF!)*1000</f>
        <v>#REF!</v>
      </c>
      <c r="I45" s="9">
        <v>2120</v>
      </c>
      <c r="J45" s="9" t="e">
        <f>(#REF!/#REF!)*1000</f>
        <v>#REF!</v>
      </c>
      <c r="K45" s="9" t="e">
        <f>(#REF!/#REF!)*1000</f>
        <v>#REF!</v>
      </c>
      <c r="L45" s="9" t="e">
        <f>(#REF!/#REF!)</f>
        <v>#REF!</v>
      </c>
      <c r="M45" s="33" t="s">
        <v>58</v>
      </c>
      <c r="N45" s="33" t="s">
        <v>58</v>
      </c>
      <c r="O45" s="33" t="s">
        <v>58</v>
      </c>
      <c r="P45" s="33" t="s">
        <v>58</v>
      </c>
      <c r="Q45" s="33" t="s">
        <v>58</v>
      </c>
      <c r="R45" s="33" t="s">
        <v>58</v>
      </c>
      <c r="S45" s="33" t="s">
        <v>58</v>
      </c>
      <c r="T45" s="33">
        <f t="shared" ref="T45:Y45" si="41">AT45/AT22</f>
        <v>3.5</v>
      </c>
      <c r="U45" s="33">
        <f t="shared" si="41"/>
        <v>3.6507936507936507</v>
      </c>
      <c r="V45" s="33">
        <f t="shared" si="41"/>
        <v>3.5</v>
      </c>
      <c r="W45" s="33">
        <f t="shared" si="41"/>
        <v>3</v>
      </c>
      <c r="X45" s="33">
        <f t="shared" si="41"/>
        <v>3.5</v>
      </c>
      <c r="Y45" s="33">
        <f t="shared" si="41"/>
        <v>2.7</v>
      </c>
      <c r="Z45" s="33">
        <f t="shared" si="40"/>
        <v>2.5</v>
      </c>
      <c r="AA45" s="33">
        <f t="shared" si="40"/>
        <v>2.2999999999999998</v>
      </c>
      <c r="AB45" s="33">
        <f t="shared" si="40"/>
        <v>3</v>
      </c>
      <c r="AC45" s="33">
        <f t="shared" ref="AC45:AD48" si="42">BC45/BC22</f>
        <v>3</v>
      </c>
      <c r="AD45" s="33">
        <f t="shared" si="42"/>
        <v>2.5</v>
      </c>
      <c r="AE45" s="33">
        <f t="shared" si="24"/>
        <v>2.290909090909091</v>
      </c>
      <c r="AF45" s="33">
        <f t="shared" si="24"/>
        <v>3.2</v>
      </c>
      <c r="AG45" s="33">
        <f t="shared" ref="AG45:AG46" si="43">BG45/BG22</f>
        <v>2.6</v>
      </c>
      <c r="AH45" s="33">
        <f t="shared" ref="AH45:AK48" si="44">BH45/BH22</f>
        <v>3</v>
      </c>
      <c r="AI45" s="33">
        <f t="shared" si="44"/>
        <v>4</v>
      </c>
      <c r="AJ45" s="33">
        <f t="shared" si="44"/>
        <v>3.2</v>
      </c>
      <c r="AK45" s="33">
        <f t="shared" si="44"/>
        <v>3</v>
      </c>
      <c r="AL45" s="20"/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9">
        <v>1400</v>
      </c>
      <c r="AU45" s="19">
        <v>2300</v>
      </c>
      <c r="AV45" s="19">
        <v>2030</v>
      </c>
      <c r="AW45" s="19">
        <v>750</v>
      </c>
      <c r="AX45" s="19">
        <v>1400</v>
      </c>
      <c r="AY45" s="19">
        <v>1296</v>
      </c>
      <c r="AZ45" s="19">
        <v>225</v>
      </c>
      <c r="BA45" s="19">
        <v>299</v>
      </c>
      <c r="BB45" s="19">
        <v>600</v>
      </c>
      <c r="BC45" s="19">
        <v>900</v>
      </c>
      <c r="BD45" s="19">
        <v>750</v>
      </c>
      <c r="BE45" s="19">
        <v>2520</v>
      </c>
      <c r="BF45" s="19">
        <v>640</v>
      </c>
      <c r="BG45" s="19">
        <v>10270</v>
      </c>
      <c r="BH45" s="19">
        <v>3600</v>
      </c>
      <c r="BI45" s="19">
        <v>24000</v>
      </c>
      <c r="BJ45" s="19">
        <v>20800</v>
      </c>
      <c r="BK45" s="19">
        <v>25500</v>
      </c>
    </row>
    <row r="46" spans="2:63" x14ac:dyDescent="0.25">
      <c r="B46" s="15" t="s">
        <v>39</v>
      </c>
      <c r="C46" s="9"/>
      <c r="D46" s="9"/>
      <c r="E46" s="9"/>
      <c r="F46" s="9"/>
      <c r="G46" s="9"/>
      <c r="H46" s="9"/>
      <c r="I46" s="9">
        <v>1520</v>
      </c>
      <c r="J46" s="9" t="e">
        <f>(#REF!/#REF!)*1000</f>
        <v>#REF!</v>
      </c>
      <c r="K46" s="9" t="e">
        <f>(#REF!/#REF!)*1000</f>
        <v>#REF!</v>
      </c>
      <c r="L46" s="9" t="e">
        <f>(#REF!/#REF!)</f>
        <v>#REF!</v>
      </c>
      <c r="M46" s="33" t="s">
        <v>58</v>
      </c>
      <c r="N46" s="33">
        <f>AN46/AN23</f>
        <v>1.4</v>
      </c>
      <c r="O46" s="33">
        <f>AO46/AO23</f>
        <v>1.5</v>
      </c>
      <c r="P46" s="33">
        <f>AP46/AP23</f>
        <v>1.7</v>
      </c>
      <c r="Q46" s="33">
        <f>AQ46/AQ23</f>
        <v>1.6</v>
      </c>
      <c r="R46" s="33" t="s">
        <v>58</v>
      </c>
      <c r="S46" s="33" t="s">
        <v>58</v>
      </c>
      <c r="T46" s="33">
        <f>AT46/AT23</f>
        <v>1.6</v>
      </c>
      <c r="U46" s="33" t="s">
        <v>58</v>
      </c>
      <c r="V46" s="33" t="s">
        <v>58</v>
      </c>
      <c r="W46" s="33">
        <f>AW46/AW23</f>
        <v>1.1333333333333333</v>
      </c>
      <c r="X46" s="33">
        <f>AX46/AX23</f>
        <v>1.7391304347826086</v>
      </c>
      <c r="Y46" s="33">
        <f>AY46/AY23</f>
        <v>1.8003992015968064</v>
      </c>
      <c r="Z46" s="33">
        <f t="shared" si="40"/>
        <v>1.8</v>
      </c>
      <c r="AA46" s="33">
        <f t="shared" si="40"/>
        <v>1.8</v>
      </c>
      <c r="AB46" s="33">
        <f t="shared" si="40"/>
        <v>1</v>
      </c>
      <c r="AC46" s="33">
        <f t="shared" si="42"/>
        <v>1.5251968503937008</v>
      </c>
      <c r="AD46" s="33">
        <f t="shared" si="42"/>
        <v>1.3730337078651684</v>
      </c>
      <c r="AE46" s="33">
        <f t="shared" si="24"/>
        <v>2.476</v>
      </c>
      <c r="AF46" s="33">
        <f t="shared" si="24"/>
        <v>2.0657232704402517</v>
      </c>
      <c r="AG46" s="33">
        <f t="shared" si="43"/>
        <v>1.84</v>
      </c>
      <c r="AH46" s="33">
        <f t="shared" si="44"/>
        <v>1.8</v>
      </c>
      <c r="AI46" s="33">
        <f t="shared" si="44"/>
        <v>2.2000000000000002</v>
      </c>
      <c r="AJ46" s="33" t="s">
        <v>58</v>
      </c>
      <c r="AK46" s="33">
        <f t="shared" si="44"/>
        <v>0.99193548387096775</v>
      </c>
      <c r="AL46" s="20"/>
      <c r="AM46" s="18">
        <v>0</v>
      </c>
      <c r="AN46" s="18">
        <v>420</v>
      </c>
      <c r="AO46" s="18">
        <v>900</v>
      </c>
      <c r="AP46" s="19">
        <v>1020</v>
      </c>
      <c r="AQ46" s="19">
        <v>800</v>
      </c>
      <c r="AR46" s="19">
        <v>0</v>
      </c>
      <c r="AS46" s="19">
        <v>0</v>
      </c>
      <c r="AT46" s="19">
        <v>40</v>
      </c>
      <c r="AU46" s="19">
        <v>0</v>
      </c>
      <c r="AV46" s="19">
        <v>0</v>
      </c>
      <c r="AW46" s="19">
        <v>170</v>
      </c>
      <c r="AX46" s="19">
        <v>160</v>
      </c>
      <c r="AY46" s="19">
        <v>902</v>
      </c>
      <c r="AZ46" s="19">
        <v>630</v>
      </c>
      <c r="BA46" s="19">
        <v>540</v>
      </c>
      <c r="BB46" s="19">
        <v>150</v>
      </c>
      <c r="BC46" s="19">
        <v>19370</v>
      </c>
      <c r="BD46" s="19">
        <v>6110</v>
      </c>
      <c r="BE46" s="19">
        <v>24760</v>
      </c>
      <c r="BF46" s="19">
        <v>13138</v>
      </c>
      <c r="BG46" s="19">
        <v>7360</v>
      </c>
      <c r="BH46" s="19">
        <v>2340</v>
      </c>
      <c r="BI46" s="19">
        <v>2860</v>
      </c>
      <c r="BJ46" s="19">
        <v>0</v>
      </c>
      <c r="BK46" s="19">
        <v>615</v>
      </c>
    </row>
    <row r="47" spans="2:63" x14ac:dyDescent="0.25">
      <c r="B47" s="15" t="s">
        <v>64</v>
      </c>
      <c r="C47" s="9">
        <v>432</v>
      </c>
      <c r="D47" s="9">
        <v>493</v>
      </c>
      <c r="E47" s="9">
        <v>840</v>
      </c>
      <c r="F47" s="9">
        <v>649</v>
      </c>
      <c r="G47" s="9">
        <v>549</v>
      </c>
      <c r="H47" s="9">
        <v>734</v>
      </c>
      <c r="I47" s="9">
        <v>740</v>
      </c>
      <c r="J47" s="9" t="e">
        <f>(#REF!/#REF!)*1000</f>
        <v>#REF!</v>
      </c>
      <c r="K47" s="9" t="e">
        <f>(#REF!/#REF!)*1000</f>
        <v>#REF!</v>
      </c>
      <c r="L47" s="9" t="e">
        <f>(#REF!/#REF!)*1000</f>
        <v>#REF!</v>
      </c>
      <c r="M47" s="33" t="s">
        <v>58</v>
      </c>
      <c r="N47" s="33" t="s">
        <v>58</v>
      </c>
      <c r="O47" s="33" t="s">
        <v>58</v>
      </c>
      <c r="P47" s="33" t="s">
        <v>58</v>
      </c>
      <c r="Q47" s="33" t="s">
        <v>58</v>
      </c>
      <c r="R47" s="33" t="s">
        <v>58</v>
      </c>
      <c r="S47" s="33" t="s">
        <v>58</v>
      </c>
      <c r="T47" s="33" t="s">
        <v>58</v>
      </c>
      <c r="U47" s="33" t="s">
        <v>58</v>
      </c>
      <c r="V47" s="33" t="s">
        <v>58</v>
      </c>
      <c r="W47" s="33" t="s">
        <v>58</v>
      </c>
      <c r="X47" s="33" t="s">
        <v>58</v>
      </c>
      <c r="Y47" s="33" t="s">
        <v>58</v>
      </c>
      <c r="Z47" s="33" t="s">
        <v>58</v>
      </c>
      <c r="AA47" s="33" t="s">
        <v>58</v>
      </c>
      <c r="AB47" s="33">
        <f>BB47/BB24</f>
        <v>0.58201058201058198</v>
      </c>
      <c r="AC47" s="33">
        <f t="shared" si="42"/>
        <v>1</v>
      </c>
      <c r="AD47" s="33" t="s">
        <v>58</v>
      </c>
      <c r="AE47" s="33" t="s">
        <v>58</v>
      </c>
      <c r="AF47" s="33" t="s">
        <v>58</v>
      </c>
      <c r="AG47" s="33" t="s">
        <v>58</v>
      </c>
      <c r="AH47" s="33" t="s">
        <v>58</v>
      </c>
      <c r="AI47" s="33" t="s">
        <v>58</v>
      </c>
      <c r="AJ47" s="33" t="s">
        <v>58</v>
      </c>
      <c r="AK47" s="33" t="s">
        <v>58</v>
      </c>
      <c r="AL47" s="20"/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110</v>
      </c>
      <c r="BC47" s="18">
        <v>140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</row>
    <row r="48" spans="2:63" x14ac:dyDescent="0.25">
      <c r="B48" s="15" t="s">
        <v>40</v>
      </c>
      <c r="C48" s="9"/>
      <c r="D48" s="9">
        <v>1726</v>
      </c>
      <c r="E48" s="9">
        <v>1234</v>
      </c>
      <c r="F48" s="9">
        <v>1493</v>
      </c>
      <c r="G48" s="9">
        <v>1465</v>
      </c>
      <c r="H48" s="9">
        <v>1232</v>
      </c>
      <c r="I48" s="9">
        <v>1430</v>
      </c>
      <c r="J48" s="9">
        <v>1450</v>
      </c>
      <c r="K48" s="9" t="e">
        <f>(#REF!/#REF!)*1000</f>
        <v>#REF!</v>
      </c>
      <c r="L48" s="9" t="e">
        <f>(#REF!/#REF!)</f>
        <v>#REF!</v>
      </c>
      <c r="M48" s="33">
        <f t="shared" ref="M48:AA48" si="45">AM48/AM25</f>
        <v>1.4079999999999999</v>
      </c>
      <c r="N48" s="33">
        <f t="shared" si="45"/>
        <v>1.1566541705716964</v>
      </c>
      <c r="O48" s="33">
        <f t="shared" si="45"/>
        <v>1.0203174603174603</v>
      </c>
      <c r="P48" s="33">
        <f t="shared" si="45"/>
        <v>1.50390625</v>
      </c>
      <c r="Q48" s="33">
        <f t="shared" si="45"/>
        <v>1.1352941176470588</v>
      </c>
      <c r="R48" s="33">
        <f t="shared" si="45"/>
        <v>1.2</v>
      </c>
      <c r="S48" s="33">
        <f t="shared" si="45"/>
        <v>1.1000000000000001</v>
      </c>
      <c r="T48" s="33">
        <f t="shared" si="45"/>
        <v>1.2108637577916295</v>
      </c>
      <c r="U48" s="33">
        <f t="shared" si="45"/>
        <v>1.2423076923076923</v>
      </c>
      <c r="V48" s="33">
        <f t="shared" si="45"/>
        <v>1.2005197055002166</v>
      </c>
      <c r="W48" s="33">
        <f t="shared" si="45"/>
        <v>1.5909090909090908</v>
      </c>
      <c r="X48" s="33">
        <f t="shared" si="45"/>
        <v>1.2693486590038314</v>
      </c>
      <c r="Y48" s="33">
        <f t="shared" si="45"/>
        <v>0.91390728476821192</v>
      </c>
      <c r="Z48" s="33">
        <f t="shared" si="45"/>
        <v>2.6666666666666665</v>
      </c>
      <c r="AA48" s="33">
        <f t="shared" si="45"/>
        <v>2.1545238095238095</v>
      </c>
      <c r="AB48" s="33">
        <f>BB48/BB25</f>
        <v>1.0531132783195798</v>
      </c>
      <c r="AC48" s="33">
        <f t="shared" si="42"/>
        <v>1.7259259259259259</v>
      </c>
      <c r="AD48" s="33">
        <f t="shared" si="42"/>
        <v>2.0375286041189931</v>
      </c>
      <c r="AE48" s="33">
        <f t="shared" si="24"/>
        <v>1.5666897987508674</v>
      </c>
      <c r="AF48" s="33">
        <f t="shared" si="24"/>
        <v>1.3536649214659686</v>
      </c>
      <c r="AG48" s="33">
        <f t="shared" ref="AG48" si="46">BG48/BG25</f>
        <v>2.927217125382263</v>
      </c>
      <c r="AH48" s="33">
        <f t="shared" si="44"/>
        <v>2.1628865979381442</v>
      </c>
      <c r="AI48" s="33">
        <f t="shared" si="44"/>
        <v>1.6615819209039548</v>
      </c>
      <c r="AJ48" s="33">
        <f t="shared" si="44"/>
        <v>2.2166666666666668</v>
      </c>
      <c r="AK48" s="33" t="s">
        <v>58</v>
      </c>
      <c r="AL48" s="20"/>
      <c r="AM48" s="18">
        <v>52800</v>
      </c>
      <c r="AN48" s="18">
        <v>49366</v>
      </c>
      <c r="AO48" s="18">
        <v>32140</v>
      </c>
      <c r="AP48" s="19">
        <v>19250</v>
      </c>
      <c r="AQ48" s="19">
        <v>15440</v>
      </c>
      <c r="AR48" s="19">
        <v>10200</v>
      </c>
      <c r="AS48" s="19">
        <v>8250</v>
      </c>
      <c r="AT48" s="19">
        <v>13598</v>
      </c>
      <c r="AU48" s="19">
        <v>16150</v>
      </c>
      <c r="AV48" s="19">
        <v>13860</v>
      </c>
      <c r="AW48" s="19">
        <v>26250</v>
      </c>
      <c r="AX48" s="19">
        <v>13252</v>
      </c>
      <c r="AY48" s="19">
        <v>27600</v>
      </c>
      <c r="AZ48" s="19">
        <v>120000</v>
      </c>
      <c r="BA48" s="19">
        <v>180980</v>
      </c>
      <c r="BB48" s="19">
        <v>140380</v>
      </c>
      <c r="BC48" s="19">
        <v>163100</v>
      </c>
      <c r="BD48" s="19">
        <v>178080</v>
      </c>
      <c r="BE48" s="19">
        <v>112880</v>
      </c>
      <c r="BF48" s="19">
        <v>51710</v>
      </c>
      <c r="BG48" s="19">
        <v>95720</v>
      </c>
      <c r="BH48" s="19">
        <v>104900</v>
      </c>
      <c r="BI48" s="19">
        <v>29410</v>
      </c>
      <c r="BJ48" s="19">
        <v>90440</v>
      </c>
      <c r="BK48" s="19">
        <v>119220</v>
      </c>
    </row>
    <row r="49" spans="2:63" x14ac:dyDescent="0.25">
      <c r="B49" s="16" t="s">
        <v>50</v>
      </c>
      <c r="C49" s="5" t="e">
        <f>(#REF!/#REF!)*1000</f>
        <v>#REF!</v>
      </c>
      <c r="D49" s="5" t="e">
        <f>(#REF!/#REF!)*1000</f>
        <v>#REF!</v>
      </c>
      <c r="E49" s="5" t="e">
        <f>(#REF!/#REF!)*1000</f>
        <v>#REF!</v>
      </c>
      <c r="F49" s="5" t="e">
        <f>(#REF!/#REF!)*1000</f>
        <v>#REF!</v>
      </c>
      <c r="G49" s="5" t="e">
        <f>(#REF!/#REF!)*1000</f>
        <v>#REF!</v>
      </c>
      <c r="H49" s="5" t="e">
        <f>(#REF!/#REF!)*1000</f>
        <v>#REF!</v>
      </c>
      <c r="I49" s="5" t="e">
        <f>(#REF!/#REF!)*1000</f>
        <v>#REF!</v>
      </c>
      <c r="J49" s="5" t="e">
        <f>(#REF!/#REF!)*1000</f>
        <v>#REF!</v>
      </c>
      <c r="K49" s="5" t="e">
        <f>(#REF!/#REF!)*1000</f>
        <v>#REF!</v>
      </c>
      <c r="L49" s="5" t="e">
        <f>(#REF!/#REF!)</f>
        <v>#REF!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20"/>
      <c r="AM49" s="21">
        <f t="shared" ref="AM49:BB49" si="47">SUM(AM42:AM48)</f>
        <v>4586145</v>
      </c>
      <c r="AN49" s="21">
        <f t="shared" si="47"/>
        <v>7716726</v>
      </c>
      <c r="AO49" s="21">
        <f t="shared" si="47"/>
        <v>7889269</v>
      </c>
      <c r="AP49" s="21">
        <f t="shared" si="47"/>
        <v>7026055</v>
      </c>
      <c r="AQ49" s="21">
        <f t="shared" si="47"/>
        <v>8865200</v>
      </c>
      <c r="AR49" s="21">
        <f t="shared" si="47"/>
        <v>8568820</v>
      </c>
      <c r="AS49" s="21">
        <f t="shared" si="47"/>
        <v>10440350</v>
      </c>
      <c r="AT49" s="21">
        <f t="shared" si="47"/>
        <v>9431807</v>
      </c>
      <c r="AU49" s="21">
        <f t="shared" si="47"/>
        <v>10685396</v>
      </c>
      <c r="AV49" s="21">
        <f t="shared" si="47"/>
        <v>10614695</v>
      </c>
      <c r="AW49" s="21">
        <f t="shared" si="47"/>
        <v>11625630</v>
      </c>
      <c r="AX49" s="21">
        <f t="shared" si="47"/>
        <v>11972387</v>
      </c>
      <c r="AY49" s="21">
        <f t="shared" si="47"/>
        <v>8296794</v>
      </c>
      <c r="AZ49" s="21">
        <f t="shared" si="47"/>
        <v>10685442</v>
      </c>
      <c r="BA49" s="21">
        <f t="shared" si="47"/>
        <v>10217363</v>
      </c>
      <c r="BB49" s="21">
        <f t="shared" si="47"/>
        <v>8619460</v>
      </c>
      <c r="BC49" s="21">
        <f>SUM(BC42:BC48)</f>
        <v>10987290</v>
      </c>
      <c r="BD49" s="21">
        <f>SUM(BD42:BD48)</f>
        <v>10388594</v>
      </c>
      <c r="BE49" s="21">
        <f>SUM(BE42:BE48)</f>
        <v>12182016</v>
      </c>
      <c r="BF49" s="21">
        <f>SUM(BF42:BF48)</f>
        <v>8600175</v>
      </c>
      <c r="BG49" s="21">
        <f t="shared" ref="BG49" si="48">SUM(BG42:BG48)</f>
        <v>10221860</v>
      </c>
      <c r="BH49" s="21">
        <f t="shared" ref="BH49:BI49" si="49">SUM(BH42:BH48)</f>
        <v>7437400</v>
      </c>
      <c r="BI49" s="21">
        <f t="shared" si="49"/>
        <v>11009020</v>
      </c>
      <c r="BJ49" s="21">
        <f t="shared" ref="BJ49:BK49" si="50">SUM(BJ42:BJ48)</f>
        <v>9937535</v>
      </c>
      <c r="BK49" s="21">
        <f t="shared" si="50"/>
        <v>9843297</v>
      </c>
    </row>
    <row r="50" spans="2:63" x14ac:dyDescent="0.25">
      <c r="B50" s="16" t="s">
        <v>41</v>
      </c>
      <c r="C50" s="5" t="e">
        <f>(#REF!/#REF!)*1000</f>
        <v>#REF!</v>
      </c>
      <c r="D50" s="5" t="e">
        <f>(#REF!/#REF!)*1000</f>
        <v>#REF!</v>
      </c>
      <c r="E50" s="5" t="e">
        <f>(#REF!/#REF!)*1000</f>
        <v>#REF!</v>
      </c>
      <c r="F50" s="5" t="e">
        <f>(#REF!/#REF!)*1000</f>
        <v>#REF!</v>
      </c>
      <c r="G50" s="5" t="e">
        <f>(#REF!/#REF!)*1000</f>
        <v>#REF!</v>
      </c>
      <c r="H50" s="5" t="e">
        <f>(#REF!/#REF!)*1000</f>
        <v>#REF!</v>
      </c>
      <c r="I50" s="5" t="e">
        <f>(#REF!/#REF!)*1000</f>
        <v>#REF!</v>
      </c>
      <c r="J50" s="5" t="e">
        <f>(#REF!/#REF!)*1000</f>
        <v>#REF!</v>
      </c>
      <c r="K50" s="5" t="e">
        <f>(#REF!/#REF!)*1000</f>
        <v>#REF!</v>
      </c>
      <c r="L50" s="5" t="e">
        <f>(#REF!/#REF!)</f>
        <v>#REF!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20"/>
      <c r="AM50" s="21">
        <f t="shared" ref="AM50:BB50" si="51">AM49+AM41</f>
        <v>9853479</v>
      </c>
      <c r="AN50" s="21">
        <f t="shared" si="51"/>
        <v>13304474</v>
      </c>
      <c r="AO50" s="21">
        <f t="shared" si="51"/>
        <v>13363769</v>
      </c>
      <c r="AP50" s="21">
        <f t="shared" si="51"/>
        <v>13076525</v>
      </c>
      <c r="AQ50" s="21">
        <f t="shared" si="51"/>
        <v>14382650</v>
      </c>
      <c r="AR50" s="21">
        <f t="shared" si="51"/>
        <v>13513570</v>
      </c>
      <c r="AS50" s="21">
        <f t="shared" si="51"/>
        <v>14861410</v>
      </c>
      <c r="AT50" s="21">
        <f t="shared" si="51"/>
        <v>14739167</v>
      </c>
      <c r="AU50" s="21">
        <f t="shared" si="51"/>
        <v>16428136</v>
      </c>
      <c r="AV50" s="21">
        <f t="shared" si="51"/>
        <v>15111955</v>
      </c>
      <c r="AW50" s="21">
        <f t="shared" si="51"/>
        <v>17111050</v>
      </c>
      <c r="AX50" s="21">
        <f t="shared" si="51"/>
        <v>17902267</v>
      </c>
      <c r="AY50" s="21">
        <f t="shared" si="51"/>
        <v>10593704</v>
      </c>
      <c r="AZ50" s="21">
        <f t="shared" si="51"/>
        <v>16719482</v>
      </c>
      <c r="BA50" s="21">
        <f t="shared" si="51"/>
        <v>16688453</v>
      </c>
      <c r="BB50" s="21">
        <f t="shared" si="51"/>
        <v>14834090</v>
      </c>
      <c r="BC50" s="21">
        <f>BC49+BC41</f>
        <v>18957390</v>
      </c>
      <c r="BD50" s="21">
        <f>BD49+BD41</f>
        <v>16291104</v>
      </c>
      <c r="BE50" s="21">
        <f>BE49+BE41</f>
        <v>19898111</v>
      </c>
      <c r="BF50" s="21">
        <f>BF49+BF41</f>
        <v>15105257</v>
      </c>
      <c r="BG50" s="21">
        <f t="shared" ref="BG50" si="52">BG49+BG41</f>
        <v>19559861</v>
      </c>
      <c r="BH50" s="21">
        <f t="shared" ref="BH50" si="53">BH49+BH41</f>
        <v>16329248</v>
      </c>
      <c r="BI50" s="21">
        <f>BI49+BI41</f>
        <v>20633228</v>
      </c>
      <c r="BJ50" s="21">
        <f>BJ49+BJ41</f>
        <v>22095528</v>
      </c>
      <c r="BK50" s="21">
        <f>BK49+BK41</f>
        <v>20527705</v>
      </c>
    </row>
    <row r="51" spans="2:63" x14ac:dyDescent="0.25">
      <c r="B51" s="2"/>
      <c r="AM51" s="2"/>
    </row>
    <row r="54" spans="2:63" x14ac:dyDescent="0.25">
      <c r="AL54" s="24"/>
    </row>
  </sheetData>
  <mergeCells count="4">
    <mergeCell ref="M29:AK29"/>
    <mergeCell ref="M6:AK6"/>
    <mergeCell ref="AM29:BK29"/>
    <mergeCell ref="AM6:BK6"/>
  </mergeCells>
  <phoneticPr fontId="0" type="noConversion"/>
  <pageMargins left="0.75" right="0.75" top="1" bottom="1" header="0" footer="0"/>
  <pageSetup paperSize="9" orientation="portrait" r:id="rId1"/>
  <headerFooter alignWithMargins="0"/>
  <ignoredErrors>
    <ignoredError sqref="AC30 AC7 BC7 BC30" twoDigitTextYear="1"/>
    <ignoredError sqref="AF31:AF33 AF35:AF36 AF40 AF42:AF43 AF45:AF46 AF4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B1:BI54"/>
  <sheetViews>
    <sheetView zoomScale="72" workbookViewId="0">
      <pane xSplit="12" topLeftCell="M1" activePane="topRight" state="frozen"/>
      <selection pane="topRight" activeCell="M1" sqref="M1"/>
    </sheetView>
  </sheetViews>
  <sheetFormatPr baseColWidth="10" defaultColWidth="8.5703125" defaultRowHeight="15.75" x14ac:dyDescent="0.25"/>
  <cols>
    <col min="1" max="1" width="4" style="3" customWidth="1"/>
    <col min="2" max="2" width="27.140625" style="3" customWidth="1"/>
    <col min="3" max="12" width="8.5703125" style="3" hidden="1" customWidth="1"/>
    <col min="13" max="28" width="12.28515625" style="8" bestFit="1" customWidth="1"/>
    <col min="29" max="36" width="12.28515625" style="8" customWidth="1"/>
    <col min="37" max="37" width="4.5703125" style="8" customWidth="1"/>
    <col min="38" max="38" width="12.28515625" style="8" bestFit="1" customWidth="1"/>
    <col min="39" max="48" width="13.5703125" style="8" bestFit="1" customWidth="1"/>
    <col min="49" max="49" width="13.5703125" style="37" bestFit="1" customWidth="1"/>
    <col min="50" max="50" width="13.5703125" style="8" bestFit="1" customWidth="1"/>
    <col min="51" max="51" width="13.5703125" style="8" customWidth="1"/>
    <col min="52" max="53" width="13.5703125" style="8" bestFit="1" customWidth="1"/>
    <col min="54" max="61" width="13.5703125" style="8" customWidth="1"/>
    <col min="62" max="16384" width="8.5703125" style="3"/>
  </cols>
  <sheetData>
    <row r="1" spans="2:61" ht="20.25" x14ac:dyDescent="0.3">
      <c r="B1" s="1"/>
      <c r="C1" s="2"/>
      <c r="D1" s="2"/>
      <c r="E1" s="2"/>
      <c r="F1" s="2"/>
      <c r="G1" s="2"/>
      <c r="H1" s="2"/>
      <c r="I1" s="2"/>
      <c r="J1" s="2"/>
      <c r="K1" s="2"/>
      <c r="S1" s="36"/>
      <c r="AV1" s="37"/>
    </row>
    <row r="2" spans="2:61" ht="20.25" x14ac:dyDescent="0.3">
      <c r="B2" s="1" t="s">
        <v>59</v>
      </c>
      <c r="C2" s="2"/>
      <c r="D2" s="2"/>
      <c r="E2" s="2"/>
      <c r="F2" s="2"/>
      <c r="G2" s="2"/>
      <c r="H2" s="2"/>
      <c r="I2" s="2"/>
      <c r="J2" s="2"/>
      <c r="K2" s="2"/>
      <c r="S2" s="36"/>
      <c r="AV2" s="37"/>
    </row>
    <row r="3" spans="2:61" ht="20.25" x14ac:dyDescent="0.3">
      <c r="B3" s="1" t="s">
        <v>60</v>
      </c>
      <c r="C3" s="2"/>
      <c r="D3" s="2"/>
      <c r="E3" s="2"/>
      <c r="F3" s="2"/>
      <c r="G3" s="2"/>
      <c r="H3" s="2"/>
      <c r="I3" s="2"/>
      <c r="J3" s="2"/>
      <c r="K3" s="2"/>
      <c r="S3" s="36"/>
      <c r="AV3" s="37"/>
    </row>
    <row r="4" spans="2:61" ht="20.25" x14ac:dyDescent="0.3">
      <c r="B4" s="1"/>
      <c r="C4" s="2"/>
      <c r="D4" s="2"/>
      <c r="E4" s="2"/>
      <c r="F4" s="2"/>
      <c r="G4" s="2"/>
      <c r="H4" s="2"/>
      <c r="I4" s="2"/>
      <c r="J4" s="2"/>
      <c r="K4" s="2"/>
      <c r="S4" s="36"/>
      <c r="AV4" s="37"/>
    </row>
    <row r="5" spans="2:61" ht="18.75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Q5" s="36"/>
      <c r="R5" s="36"/>
      <c r="T5" s="36"/>
      <c r="U5" s="36"/>
      <c r="V5" s="36"/>
      <c r="AV5" s="37"/>
    </row>
    <row r="6" spans="2:61" x14ac:dyDescent="0.25">
      <c r="B6" s="2"/>
      <c r="C6" s="10"/>
      <c r="D6" s="11"/>
      <c r="E6" s="12" t="s">
        <v>0</v>
      </c>
      <c r="F6" s="13"/>
      <c r="G6" s="13"/>
      <c r="H6" s="13"/>
      <c r="I6" s="13"/>
      <c r="J6" s="13"/>
      <c r="K6" s="13"/>
      <c r="L6" s="13"/>
      <c r="M6" s="65" t="s">
        <v>57</v>
      </c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7"/>
      <c r="AK6" s="37"/>
      <c r="AL6" s="65" t="s">
        <v>54</v>
      </c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7"/>
    </row>
    <row r="7" spans="2:61" s="8" customFormat="1" x14ac:dyDescent="0.25">
      <c r="B7" s="14" t="s">
        <v>48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  <c r="L7" s="14" t="s">
        <v>10</v>
      </c>
      <c r="M7" s="29" t="s">
        <v>11</v>
      </c>
      <c r="N7" s="29" t="s">
        <v>12</v>
      </c>
      <c r="O7" s="29" t="s">
        <v>13</v>
      </c>
      <c r="P7" s="30" t="s">
        <v>14</v>
      </c>
      <c r="Q7" s="31" t="s">
        <v>15</v>
      </c>
      <c r="R7" s="32" t="s">
        <v>16</v>
      </c>
      <c r="S7" s="32" t="s">
        <v>17</v>
      </c>
      <c r="T7" s="32" t="s">
        <v>18</v>
      </c>
      <c r="U7" s="32" t="s">
        <v>19</v>
      </c>
      <c r="V7" s="32" t="s">
        <v>20</v>
      </c>
      <c r="W7" s="32" t="s">
        <v>43</v>
      </c>
      <c r="X7" s="32" t="s">
        <v>44</v>
      </c>
      <c r="Y7" s="32" t="s">
        <v>45</v>
      </c>
      <c r="Z7" s="32" t="s">
        <v>46</v>
      </c>
      <c r="AA7" s="32" t="s">
        <v>47</v>
      </c>
      <c r="AB7" s="32" t="s">
        <v>61</v>
      </c>
      <c r="AC7" s="32" t="s">
        <v>62</v>
      </c>
      <c r="AD7" s="32" t="s">
        <v>65</v>
      </c>
      <c r="AE7" s="32" t="s">
        <v>66</v>
      </c>
      <c r="AF7" s="32" t="s">
        <v>67</v>
      </c>
      <c r="AG7" s="32" t="s">
        <v>68</v>
      </c>
      <c r="AH7" s="32" t="s">
        <v>69</v>
      </c>
      <c r="AI7" s="32" t="s">
        <v>70</v>
      </c>
      <c r="AJ7" s="32" t="s">
        <v>71</v>
      </c>
      <c r="AK7" s="38"/>
      <c r="AL7" s="29" t="s">
        <v>11</v>
      </c>
      <c r="AM7" s="29" t="s">
        <v>12</v>
      </c>
      <c r="AN7" s="29" t="s">
        <v>13</v>
      </c>
      <c r="AO7" s="30" t="s">
        <v>14</v>
      </c>
      <c r="AP7" s="31" t="s">
        <v>15</v>
      </c>
      <c r="AQ7" s="32" t="s">
        <v>16</v>
      </c>
      <c r="AR7" s="32" t="s">
        <v>17</v>
      </c>
      <c r="AS7" s="32" t="s">
        <v>18</v>
      </c>
      <c r="AT7" s="32" t="s">
        <v>19</v>
      </c>
      <c r="AU7" s="32" t="s">
        <v>20</v>
      </c>
      <c r="AV7" s="32" t="s">
        <v>43</v>
      </c>
      <c r="AW7" s="32" t="s">
        <v>44</v>
      </c>
      <c r="AX7" s="32" t="s">
        <v>45</v>
      </c>
      <c r="AY7" s="32" t="s">
        <v>46</v>
      </c>
      <c r="AZ7" s="32" t="s">
        <v>47</v>
      </c>
      <c r="BA7" s="32" t="s">
        <v>61</v>
      </c>
      <c r="BB7" s="32" t="s">
        <v>62</v>
      </c>
      <c r="BC7" s="32" t="s">
        <v>65</v>
      </c>
      <c r="BD7" s="32" t="s">
        <v>66</v>
      </c>
      <c r="BE7" s="32" t="s">
        <v>67</v>
      </c>
      <c r="BF7" s="32" t="s">
        <v>68</v>
      </c>
      <c r="BG7" s="32" t="s">
        <v>69</v>
      </c>
      <c r="BH7" s="32" t="s">
        <v>70</v>
      </c>
      <c r="BI7" s="32" t="s">
        <v>71</v>
      </c>
    </row>
    <row r="8" spans="2:61" x14ac:dyDescent="0.25">
      <c r="B8" s="15" t="s">
        <v>26</v>
      </c>
      <c r="C8" s="9">
        <v>5000</v>
      </c>
      <c r="D8" s="9">
        <v>4850</v>
      </c>
      <c r="E8" s="9">
        <v>4800</v>
      </c>
      <c r="F8" s="9">
        <v>5650</v>
      </c>
      <c r="G8" s="9">
        <v>6179</v>
      </c>
      <c r="H8" s="9">
        <v>4751</v>
      </c>
      <c r="I8" s="9">
        <v>4548</v>
      </c>
      <c r="J8" s="9">
        <v>4910</v>
      </c>
      <c r="K8" s="9">
        <v>5308</v>
      </c>
      <c r="L8" s="9">
        <v>5042</v>
      </c>
      <c r="M8" s="39">
        <f>'T2_Santa Fe'!M8/T1_Argentina!M8</f>
        <v>0.14914108472413581</v>
      </c>
      <c r="N8" s="39">
        <f>'T2_Santa Fe'!N8/T1_Argentina!N8</f>
        <v>0.1445765219014761</v>
      </c>
      <c r="O8" s="39">
        <f>'T2_Santa Fe'!O8/T1_Argentina!O8</f>
        <v>0.13844954843441984</v>
      </c>
      <c r="P8" s="39">
        <f>'T2_Santa Fe'!P8/T1_Argentina!P8</f>
        <v>0.14768253968253969</v>
      </c>
      <c r="Q8" s="39">
        <f>'T2_Santa Fe'!Q8/T1_Argentina!Q8</f>
        <v>0.15471169534833606</v>
      </c>
      <c r="R8" s="39">
        <f>'T2_Santa Fe'!R8/T1_Argentina!R8</f>
        <v>0.15445427562632755</v>
      </c>
      <c r="S8" s="39">
        <f>'T2_Santa Fe'!S8/T1_Argentina!S8</f>
        <v>0.13269398956542719</v>
      </c>
      <c r="T8" s="39">
        <f>'T2_Santa Fe'!T8/T1_Argentina!T8</f>
        <v>0.11344639450900908</v>
      </c>
      <c r="U8" s="39">
        <f>'T2_Santa Fe'!U8/T1_Argentina!U8</f>
        <v>0.10845773369444114</v>
      </c>
      <c r="V8" s="39">
        <f>'T2_Santa Fe'!V8/T1_Argentina!V8</f>
        <v>0.11286772484746246</v>
      </c>
      <c r="W8" s="39">
        <f>'T2_Santa Fe'!W8/T1_Argentina!W8</f>
        <v>0.1246834244336876</v>
      </c>
      <c r="X8" s="39">
        <f>'T2_Santa Fe'!X8/T1_Argentina!X8</f>
        <v>0.12667566932260138</v>
      </c>
      <c r="Y8" s="39">
        <f>'T2_Santa Fe'!Y8/T1_Argentina!Y8</f>
        <v>7.4207787296923039E-2</v>
      </c>
      <c r="Z8" s="39">
        <f>'T2_Santa Fe'!Z8/T1_Argentina!Z8</f>
        <v>8.9172422227876649E-2</v>
      </c>
      <c r="AA8" s="39">
        <f>'T2_Santa Fe'!AA8/T1_Argentina!AA8</f>
        <v>9.6956735228326693E-2</v>
      </c>
      <c r="AB8" s="39">
        <f>'T2_Santa Fe'!AB8/T1_Argentina!AB8</f>
        <v>9.3551591586403485E-2</v>
      </c>
      <c r="AC8" s="39">
        <f>'T2_Santa Fe'!AC8/T1_Argentina!AC8</f>
        <v>0.15902658264756314</v>
      </c>
      <c r="AD8" s="39">
        <f>'T2_Santa Fe'!AD8/T1_Argentina!AD8</f>
        <v>0.1765179944463785</v>
      </c>
      <c r="AE8" s="39">
        <f>'T2_Santa Fe'!AE8/T1_Argentina!AE8</f>
        <v>0.17582091736701999</v>
      </c>
      <c r="AF8" s="39">
        <f>'T2_Santa Fe'!AF8/T1_Argentina!AF8</f>
        <v>0.1480464539130403</v>
      </c>
      <c r="AG8" s="39">
        <f>'T2_Santa Fe'!AG8/T1_Argentina!AG8</f>
        <v>0.14831831791722677</v>
      </c>
      <c r="AH8" s="39">
        <f>'T2_Santa Fe'!AH8/T1_Argentina!AH8</f>
        <v>0.16508086733101537</v>
      </c>
      <c r="AI8" s="39">
        <f>'T2_Santa Fe'!AI8/T1_Argentina!AI8</f>
        <v>0.17685663247363789</v>
      </c>
      <c r="AJ8" s="39">
        <f>'T2_Santa Fe'!AJ8/T1_Argentina!AJ8</f>
        <v>0.18709077938091295</v>
      </c>
      <c r="AK8" s="40"/>
      <c r="AL8" s="39">
        <f>'T2_Santa Fe'!AM8/T1_Argentina!AN8</f>
        <v>0.15194710620873836</v>
      </c>
      <c r="AM8" s="39">
        <f>'T2_Santa Fe'!AN8/T1_Argentina!AO8</f>
        <v>0.13643024194927406</v>
      </c>
      <c r="AN8" s="39">
        <f>'T2_Santa Fe'!AO8/T1_Argentina!AP8</f>
        <v>0.13896812049460278</v>
      </c>
      <c r="AO8" s="39">
        <f>'T2_Santa Fe'!AP8/T1_Argentina!AQ8</f>
        <v>0.15037117449751683</v>
      </c>
      <c r="AP8" s="39">
        <f>'T2_Santa Fe'!AQ8/T1_Argentina!AR8</f>
        <v>0.15641275927369425</v>
      </c>
      <c r="AQ8" s="39">
        <f>'T2_Santa Fe'!AR8/T1_Argentina!AS8</f>
        <v>0.15985159456899273</v>
      </c>
      <c r="AR8" s="39">
        <f>'T2_Santa Fe'!AS8/T1_Argentina!AT8</f>
        <v>0.13115247239352024</v>
      </c>
      <c r="AS8" s="39">
        <f>'T2_Santa Fe'!AT8/T1_Argentina!AU8</f>
        <v>0.11859901814938106</v>
      </c>
      <c r="AT8" s="39">
        <f>'T2_Santa Fe'!AU8/T1_Argentina!AV8</f>
        <v>0.10687399759009532</v>
      </c>
      <c r="AU8" s="39">
        <f>'T2_Santa Fe'!AV8/T1_Argentina!AW8</f>
        <v>0.11603482371099214</v>
      </c>
      <c r="AV8" s="39">
        <f>'T2_Santa Fe'!AW8/T1_Argentina!AX8</f>
        <v>0.12466597658474425</v>
      </c>
      <c r="AW8" s="39">
        <f>'T2_Santa Fe'!AX8/T1_Argentina!AY8</f>
        <v>0.13049107235580418</v>
      </c>
      <c r="AX8" s="39">
        <f>'T2_Santa Fe'!AY8/T1_Argentina!AZ8</f>
        <v>7.5421371029174275E-2</v>
      </c>
      <c r="AY8" s="39">
        <f>'T2_Santa Fe'!AZ8/T1_Argentina!BA8</f>
        <v>9.5522406301753265E-2</v>
      </c>
      <c r="AZ8" s="39">
        <f>'T2_Santa Fe'!BA8/T1_Argentina!BB8</f>
        <v>9.6828437257255845E-2</v>
      </c>
      <c r="BA8" s="39">
        <f>'T2_Santa Fe'!BB8/T1_Argentina!BC8</f>
        <v>9.5839084642214842E-2</v>
      </c>
      <c r="BB8" s="39">
        <f>'T2_Santa Fe'!BC8/T1_Argentina!BD8</f>
        <v>0.16190750290703163</v>
      </c>
      <c r="BC8" s="39">
        <f>'T2_Santa Fe'!BD8/T1_Argentina!BE8</f>
        <v>0.1813119878555588</v>
      </c>
      <c r="BD8" s="39">
        <f>'T2_Santa Fe'!BE8/T1_Argentina!BF8</f>
        <v>0.18300284429023864</v>
      </c>
      <c r="BE8" s="39">
        <f>'T2_Santa Fe'!BF8/T1_Argentina!BG8</f>
        <v>0.15157782992683078</v>
      </c>
      <c r="BF8" s="39">
        <f>'T2_Santa Fe'!BG8/T1_Argentina!BH8</f>
        <v>0.15181486727921262</v>
      </c>
      <c r="BG8" s="39">
        <f>'T2_Santa Fe'!BH8/T1_Argentina!BI8</f>
        <v>0.16560397638476218</v>
      </c>
      <c r="BH8" s="39">
        <f>'T2_Santa Fe'!BI8/T1_Argentina!BJ8</f>
        <v>0.18037224880113925</v>
      </c>
      <c r="BI8" s="39">
        <f>'T2_Santa Fe'!BJ8/T1_Argentina!BK8</f>
        <v>0.19189154330312261</v>
      </c>
    </row>
    <row r="9" spans="2:61" x14ac:dyDescent="0.25">
      <c r="B9" s="15" t="s">
        <v>63</v>
      </c>
      <c r="C9" s="9">
        <v>3650</v>
      </c>
      <c r="D9" s="9">
        <v>2825</v>
      </c>
      <c r="E9" s="9">
        <v>2490</v>
      </c>
      <c r="F9" s="9">
        <v>2100</v>
      </c>
      <c r="G9" s="9">
        <v>2160</v>
      </c>
      <c r="H9" s="9">
        <v>2686</v>
      </c>
      <c r="I9" s="9">
        <v>2963</v>
      </c>
      <c r="J9" s="9">
        <v>2781</v>
      </c>
      <c r="K9" s="9">
        <v>2958</v>
      </c>
      <c r="L9" s="9">
        <v>3410</v>
      </c>
      <c r="M9" s="39">
        <f>'T2_Santa Fe'!M9/T1_Argentina!M9</f>
        <v>0.13456445321904945</v>
      </c>
      <c r="N9" s="39">
        <f>'T2_Santa Fe'!N9/T1_Argentina!N9</f>
        <v>0.12775780127571215</v>
      </c>
      <c r="O9" s="39">
        <f>'T2_Santa Fe'!O9/T1_Argentina!O9</f>
        <v>0.13662564024157176</v>
      </c>
      <c r="P9" s="39">
        <f>'T2_Santa Fe'!P9/T1_Argentina!P9</f>
        <v>0.13486130507407104</v>
      </c>
      <c r="Q9" s="39">
        <f>'T2_Santa Fe'!Q9/T1_Argentina!Q9</f>
        <v>0.12390899985691801</v>
      </c>
      <c r="R9" s="39">
        <f>'T2_Santa Fe'!R9/T1_Argentina!R9</f>
        <v>0.11751790939623949</v>
      </c>
      <c r="S9" s="39">
        <f>'T2_Santa Fe'!S9/T1_Argentina!S9</f>
        <v>0.11979740459490321</v>
      </c>
      <c r="T9" s="39">
        <f>'T2_Santa Fe'!T9/T1_Argentina!T9</f>
        <v>0.13068866282960781</v>
      </c>
      <c r="U9" s="39">
        <f>'T2_Santa Fe'!U9/T1_Argentina!U9</f>
        <v>0.12424214202971529</v>
      </c>
      <c r="V9" s="39">
        <f>'T2_Santa Fe'!V9/T1_Argentina!V9</f>
        <v>0.11661244217098582</v>
      </c>
      <c r="W9" s="39">
        <f>'T2_Santa Fe'!W9/T1_Argentina!W9</f>
        <v>0.10490367457699117</v>
      </c>
      <c r="X9" s="39">
        <f>'T2_Santa Fe'!X9/T1_Argentina!X9</f>
        <v>0.10699917556852158</v>
      </c>
      <c r="Y9" s="39">
        <f>'T2_Santa Fe'!Y9/T1_Argentina!Y9</f>
        <v>0.10433184208962999</v>
      </c>
      <c r="Z9" s="39">
        <f>'T2_Santa Fe'!Z9/T1_Argentina!Z9</f>
        <v>0.13397307736308514</v>
      </c>
      <c r="AA9" s="39">
        <f>'T2_Santa Fe'!AA9/T1_Argentina!AA9</f>
        <v>0.12440483120194006</v>
      </c>
      <c r="AB9" s="39">
        <f>'T2_Santa Fe'!AB9/T1_Argentina!AB9</f>
        <v>0.12967144168484879</v>
      </c>
      <c r="AC9" s="39">
        <f>'T2_Santa Fe'!AC9/T1_Argentina!AC9</f>
        <v>0.11399916978865481</v>
      </c>
      <c r="AD9" s="39">
        <f>'T2_Santa Fe'!AD9/T1_Argentina!AD9</f>
        <v>8.8852306610142678E-2</v>
      </c>
      <c r="AE9" s="39">
        <f>'T2_Santa Fe'!AE9/T1_Argentina!AE9</f>
        <v>0.11365519481380335</v>
      </c>
      <c r="AF9" s="39">
        <f>'T2_Santa Fe'!AF9/T1_Argentina!AF9</f>
        <v>9.1158784528289474E-2</v>
      </c>
      <c r="AG9" s="39">
        <f>'T2_Santa Fe'!AG9/T1_Argentina!AG9</f>
        <v>0.10502420815071799</v>
      </c>
      <c r="AH9" s="39">
        <f>'T2_Santa Fe'!AH9/T1_Argentina!AH9</f>
        <v>0.11755366603477595</v>
      </c>
      <c r="AI9" s="39">
        <f>'T2_Santa Fe'!AI9/T1_Argentina!AI9</f>
        <v>0.10219485521141768</v>
      </c>
      <c r="AJ9" s="39">
        <f>'T2_Santa Fe'!AJ9/T1_Argentina!AJ9</f>
        <v>0.11794025823420194</v>
      </c>
      <c r="AK9" s="40"/>
      <c r="AL9" s="39">
        <f>'T2_Santa Fe'!AM9/T1_Argentina!AN9</f>
        <v>0.14812110656128266</v>
      </c>
      <c r="AM9" s="39">
        <f>'T2_Santa Fe'!AN9/T1_Argentina!AO9</f>
        <v>0.1385701593839373</v>
      </c>
      <c r="AN9" s="39">
        <f>'T2_Santa Fe'!AO9/T1_Argentina!AP9</f>
        <v>0.15489233094068758</v>
      </c>
      <c r="AO9" s="39">
        <f>'T2_Santa Fe'!AP9/T1_Argentina!AQ9</f>
        <v>0.14083526644575495</v>
      </c>
      <c r="AP9" s="39">
        <f>'T2_Santa Fe'!AQ9/T1_Argentina!AR9</f>
        <v>0.14143236677227328</v>
      </c>
      <c r="AQ9" s="39">
        <f>'T2_Santa Fe'!AR9/T1_Argentina!AS9</f>
        <v>0.12590263969945342</v>
      </c>
      <c r="AR9" s="39">
        <f>'T2_Santa Fe'!AS9/T1_Argentina!AT9</f>
        <v>0.12041206152595704</v>
      </c>
      <c r="AS9" s="39">
        <f>'T2_Santa Fe'!AT9/T1_Argentina!AU9</f>
        <v>0.14504391940142017</v>
      </c>
      <c r="AT9" s="39">
        <f>'T2_Santa Fe'!AU9/T1_Argentina!AV9</f>
        <v>0.13114007291707083</v>
      </c>
      <c r="AU9" s="39">
        <f>'T2_Santa Fe'!AV9/T1_Argentina!AW9</f>
        <v>0.12334063157137685</v>
      </c>
      <c r="AV9" s="39">
        <f>'T2_Santa Fe'!AW9/T1_Argentina!AX9</f>
        <v>0.10906347689558263</v>
      </c>
      <c r="AW9" s="39">
        <f>'T2_Santa Fe'!AX9/T1_Argentina!AY9</f>
        <v>9.8149116907057271E-2</v>
      </c>
      <c r="AX9" s="39">
        <f>'T2_Santa Fe'!AY9/T1_Argentina!AZ9</f>
        <v>9.968220213434198E-2</v>
      </c>
      <c r="AY9" s="39">
        <f>'T2_Santa Fe'!AZ9/T1_Argentina!BA9</f>
        <v>0.14195765546902844</v>
      </c>
      <c r="AZ9" s="39">
        <f>'T2_Santa Fe'!BA9/T1_Argentina!BB9</f>
        <v>0.13025456276391884</v>
      </c>
      <c r="BA9" s="39">
        <f>'T2_Santa Fe'!BB9/T1_Argentina!BC9</f>
        <v>0.14964964964964966</v>
      </c>
      <c r="BB9" s="39">
        <f>'T2_Santa Fe'!BC9/T1_Argentina!BD9</f>
        <v>0.12861545939071109</v>
      </c>
      <c r="BC9" s="39">
        <f>'T2_Santa Fe'!BD9/T1_Argentina!BE9</f>
        <v>9.9066400229083945E-2</v>
      </c>
      <c r="BD9" s="39">
        <f>'T2_Santa Fe'!BE9/T1_Argentina!BF9</f>
        <v>0.11207336261152223</v>
      </c>
      <c r="BE9" s="39">
        <f>'T2_Santa Fe'!BF9/T1_Argentina!BG9</f>
        <v>8.9161435251150986E-2</v>
      </c>
      <c r="BF9" s="39">
        <f>'T2_Santa Fe'!BG9/T1_Argentina!BH9</f>
        <v>0.10913117223906327</v>
      </c>
      <c r="BG9" s="39">
        <f>'T2_Santa Fe'!BH9/T1_Argentina!BI9</f>
        <v>0.1059214526056857</v>
      </c>
      <c r="BH9" s="39">
        <f>'T2_Santa Fe'!BI9/T1_Argentina!BJ9</f>
        <v>9.002094774042721E-2</v>
      </c>
      <c r="BI9" s="39">
        <f>'T2_Santa Fe'!BJ9/T1_Argentina!BK9</f>
        <v>0.11280762216600052</v>
      </c>
    </row>
    <row r="10" spans="2:61" x14ac:dyDescent="0.25">
      <c r="B10" s="15" t="s">
        <v>27</v>
      </c>
      <c r="C10" s="9">
        <v>1133</v>
      </c>
      <c r="D10" s="9">
        <v>1075</v>
      </c>
      <c r="E10" s="9">
        <v>830</v>
      </c>
      <c r="F10" s="9">
        <v>824</v>
      </c>
      <c r="G10" s="9">
        <v>752</v>
      </c>
      <c r="H10" s="9">
        <v>823</v>
      </c>
      <c r="I10" s="9">
        <v>803</v>
      </c>
      <c r="J10" s="9">
        <v>672</v>
      </c>
      <c r="K10" s="9">
        <v>622</v>
      </c>
      <c r="L10" s="9">
        <v>671</v>
      </c>
      <c r="M10" s="39">
        <f>'T2_Santa Fe'!M10/T1_Argentina!M10</f>
        <v>0.15526135869227423</v>
      </c>
      <c r="N10" s="39">
        <f>'T2_Santa Fe'!N10/T1_Argentina!N10</f>
        <v>0.17564071908353804</v>
      </c>
      <c r="O10" s="39">
        <f>'T2_Santa Fe'!O10/T1_Argentina!O10</f>
        <v>0.20749033871334394</v>
      </c>
      <c r="P10" s="39">
        <f>'T2_Santa Fe'!P10/T1_Argentina!P10</f>
        <v>0.20274601498159353</v>
      </c>
      <c r="Q10" s="39">
        <f>'T2_Santa Fe'!Q10/T1_Argentina!Q10</f>
        <v>0.21914433447441167</v>
      </c>
      <c r="R10" s="39">
        <f>'T2_Santa Fe'!R10/T1_Argentina!R10</f>
        <v>0.2623390576064813</v>
      </c>
      <c r="S10" s="39">
        <f>'T2_Santa Fe'!S10/T1_Argentina!S10</f>
        <v>0.30553024935047407</v>
      </c>
      <c r="T10" s="39">
        <f>'T2_Santa Fe'!T10/T1_Argentina!T10</f>
        <v>0.31148819078193074</v>
      </c>
      <c r="U10" s="39">
        <f>'T2_Santa Fe'!U10/T1_Argentina!U10</f>
        <v>0.29168259233106381</v>
      </c>
      <c r="V10" s="39">
        <f>'T2_Santa Fe'!V10/T1_Argentina!V10</f>
        <v>0.25587078213549158</v>
      </c>
      <c r="W10" s="39">
        <f>'T2_Santa Fe'!W10/T1_Argentina!W10</f>
        <v>0.24478221739689432</v>
      </c>
      <c r="X10" s="39">
        <f>'T2_Santa Fe'!X10/T1_Argentina!X10</f>
        <v>0.22762698864339262</v>
      </c>
      <c r="Y10" s="39">
        <f>'T2_Santa Fe'!Y10/T1_Argentina!Y10</f>
        <v>0</v>
      </c>
      <c r="Z10" s="39">
        <f>'T2_Santa Fe'!Z10/T1_Argentina!Z10</f>
        <v>0.18690412815176885</v>
      </c>
      <c r="AA10" s="39">
        <f>'T2_Santa Fe'!AA10/T1_Argentina!AA10</f>
        <v>0.15242749616523382</v>
      </c>
      <c r="AB10" s="39">
        <f>'T2_Santa Fe'!AB10/T1_Argentina!AB10</f>
        <v>0.14917428990195086</v>
      </c>
      <c r="AC10" s="39">
        <f>'T2_Santa Fe'!AC10/T1_Argentina!AC10</f>
        <v>0.16123140376678702</v>
      </c>
      <c r="AD10" s="39">
        <f>'T2_Santa Fe'!AD10/T1_Argentina!AD10</f>
        <v>0.14881319397448431</v>
      </c>
      <c r="AE10" s="39">
        <f>'T2_Santa Fe'!AE10/T1_Argentina!AE10</f>
        <v>0.17278366011206561</v>
      </c>
      <c r="AF10" s="39">
        <f>'T2_Santa Fe'!AF10/T1_Argentina!AF10</f>
        <v>0.16046125489721341</v>
      </c>
      <c r="AG10" s="39">
        <f>'T2_Santa Fe'!AG10/T1_Argentina!AG10</f>
        <v>0.15520129620475642</v>
      </c>
      <c r="AH10" s="39">
        <f>'T2_Santa Fe'!AH10/T1_Argentina!AH10</f>
        <v>0.16238956011363992</v>
      </c>
      <c r="AI10" s="39">
        <f>'T2_Santa Fe'!AI10/T1_Argentina!AI10</f>
        <v>0.16424846951769462</v>
      </c>
      <c r="AJ10" s="39">
        <f>'T2_Santa Fe'!AJ10/T1_Argentina!AJ10</f>
        <v>0.18674249415528485</v>
      </c>
      <c r="AK10" s="40"/>
      <c r="AL10" s="39">
        <f>'T2_Santa Fe'!AM10/T1_Argentina!AN10</f>
        <v>0.15466273497972724</v>
      </c>
      <c r="AM10" s="39">
        <f>'T2_Santa Fe'!AN10/T1_Argentina!AO10</f>
        <v>0.18072905345795348</v>
      </c>
      <c r="AN10" s="39">
        <f>'T2_Santa Fe'!AO10/T1_Argentina!AP10</f>
        <v>0.22359825802939576</v>
      </c>
      <c r="AO10" s="39">
        <f>'T2_Santa Fe'!AP10/T1_Argentina!AQ10</f>
        <v>0.20865816747684124</v>
      </c>
      <c r="AP10" s="39">
        <f>'T2_Santa Fe'!AQ10/T1_Argentina!AR10</f>
        <v>0.2121362824787823</v>
      </c>
      <c r="AQ10" s="39">
        <f>'T2_Santa Fe'!AR10/T1_Argentina!AS10</f>
        <v>0.24723937620172956</v>
      </c>
      <c r="AR10" s="39">
        <f>'T2_Santa Fe'!AS10/T1_Argentina!AT10</f>
        <v>0.29469916322304368</v>
      </c>
      <c r="AS10" s="39">
        <f>'T2_Santa Fe'!AT10/T1_Argentina!AU10</f>
        <v>0.32113969892364574</v>
      </c>
      <c r="AT10" s="39">
        <f>'T2_Santa Fe'!AU10/T1_Argentina!AV10</f>
        <v>0.2860409848699374</v>
      </c>
      <c r="AU10" s="39">
        <f>'T2_Santa Fe'!AV10/T1_Argentina!AW10</f>
        <v>0.24383088176191625</v>
      </c>
      <c r="AV10" s="39">
        <f>'T2_Santa Fe'!AW10/T1_Argentina!AX10</f>
        <v>0.24402348547299002</v>
      </c>
      <c r="AW10" s="39">
        <f>'T2_Santa Fe'!AX10/T1_Argentina!AY10</f>
        <v>0.17488435067133026</v>
      </c>
      <c r="AX10" s="39">
        <f>'T2_Santa Fe'!AY10/T1_Argentina!AZ10</f>
        <v>0</v>
      </c>
      <c r="AY10" s="39">
        <f>'T2_Santa Fe'!AZ10/T1_Argentina!BA10</f>
        <v>0.20483690506928307</v>
      </c>
      <c r="AZ10" s="39">
        <f>'T2_Santa Fe'!BA10/T1_Argentina!BB10</f>
        <v>0.14468649054874647</v>
      </c>
      <c r="BA10" s="39">
        <f>'T2_Santa Fe'!BB10/T1_Argentina!BC10</f>
        <v>0.14094756597341912</v>
      </c>
      <c r="BB10" s="39">
        <f>'T2_Santa Fe'!BC10/T1_Argentina!BD10</f>
        <v>0.17078786012923697</v>
      </c>
      <c r="BC10" s="39">
        <f>'T2_Santa Fe'!BD10/T1_Argentina!BE10</f>
        <v>0.13766144400417948</v>
      </c>
      <c r="BD10" s="39">
        <f>'T2_Santa Fe'!BE10/T1_Argentina!BF10</f>
        <v>0.15336119141906174</v>
      </c>
      <c r="BE10" s="39">
        <f>'T2_Santa Fe'!BF10/T1_Argentina!BG10</f>
        <v>0.13391730383787395</v>
      </c>
      <c r="BF10" s="39">
        <f>'T2_Santa Fe'!BG10/T1_Argentina!BH10</f>
        <v>0.14462455369910787</v>
      </c>
      <c r="BG10" s="39">
        <f>'T2_Santa Fe'!BH10/T1_Argentina!BI10</f>
        <v>0.1292223570907711</v>
      </c>
      <c r="BH10" s="39">
        <f>'T2_Santa Fe'!BI10/T1_Argentina!BJ10</f>
        <v>0.12192409733146928</v>
      </c>
      <c r="BI10" s="39">
        <f>'T2_Santa Fe'!BJ10/T1_Argentina!BK10</f>
        <v>0.17902146739405472</v>
      </c>
    </row>
    <row r="11" spans="2:61" x14ac:dyDescent="0.25">
      <c r="B11" s="15" t="s">
        <v>28</v>
      </c>
      <c r="C11" s="9">
        <v>116</v>
      </c>
      <c r="D11" s="9">
        <v>106</v>
      </c>
      <c r="E11" s="9">
        <v>90</v>
      </c>
      <c r="F11" s="9">
        <v>100</v>
      </c>
      <c r="G11" s="9">
        <v>100</v>
      </c>
      <c r="H11" s="9">
        <v>98</v>
      </c>
      <c r="I11" s="9">
        <v>58</v>
      </c>
      <c r="J11" s="9">
        <v>69</v>
      </c>
      <c r="K11" s="9">
        <v>87</v>
      </c>
      <c r="L11" s="9">
        <v>89</v>
      </c>
      <c r="M11" s="39">
        <f>'T2_Santa Fe'!M11/T1_Argentina!M11</f>
        <v>4.9542494435743135E-2</v>
      </c>
      <c r="N11" s="39">
        <f>'T2_Santa Fe'!N11/T1_Argentina!N11</f>
        <v>5.6426626607830252E-2</v>
      </c>
      <c r="O11" s="39">
        <f>'T2_Santa Fe'!O11/T1_Argentina!O11</f>
        <v>4.4994375703037118E-2</v>
      </c>
      <c r="P11" s="39">
        <f>'T2_Santa Fe'!P11/T1_Argentina!P11</f>
        <v>4.3907793633369926E-2</v>
      </c>
      <c r="Q11" s="39">
        <f>'T2_Santa Fe'!Q11/T1_Argentina!Q11</f>
        <v>4.40251572327044E-2</v>
      </c>
      <c r="R11" s="39">
        <f>'T2_Santa Fe'!R11/T1_Argentina!R11</f>
        <v>2.717391304347826E-2</v>
      </c>
      <c r="S11" s="39">
        <f>'T2_Santa Fe'!S11/T1_Argentina!S11</f>
        <v>0</v>
      </c>
      <c r="T11" s="39">
        <f>'T2_Santa Fe'!T11/T1_Argentina!T11</f>
        <v>0</v>
      </c>
      <c r="U11" s="39">
        <f>'T2_Santa Fe'!U11/T1_Argentina!U11</f>
        <v>0</v>
      </c>
      <c r="V11" s="39">
        <f>'T2_Santa Fe'!V11/T1_Argentina!V11</f>
        <v>0</v>
      </c>
      <c r="W11" s="39">
        <f>'T2_Santa Fe'!W11/T1_Argentina!W11</f>
        <v>0</v>
      </c>
      <c r="X11" s="39">
        <f>'T2_Santa Fe'!X11/T1_Argentina!X11</f>
        <v>0</v>
      </c>
      <c r="Y11" s="39">
        <f>'T2_Santa Fe'!Y11/T1_Argentina!Y11</f>
        <v>0</v>
      </c>
      <c r="Z11" s="39">
        <f>'T2_Santa Fe'!Z11/T1_Argentina!Z11</f>
        <v>0</v>
      </c>
      <c r="AA11" s="39">
        <f>'T2_Santa Fe'!AA11/T1_Argentina!AA11</f>
        <v>0</v>
      </c>
      <c r="AB11" s="39">
        <f>'T2_Santa Fe'!AB11/T1_Argentina!AB11</f>
        <v>0</v>
      </c>
      <c r="AC11" s="39">
        <f>'T2_Santa Fe'!AC11/T1_Argentina!AC11</f>
        <v>0</v>
      </c>
      <c r="AD11" s="39">
        <f>'T2_Santa Fe'!AD11/T1_Argentina!AD11</f>
        <v>0</v>
      </c>
      <c r="AE11" s="39">
        <f>'T2_Santa Fe'!AE11/T1_Argentina!AE11</f>
        <v>0</v>
      </c>
      <c r="AF11" s="39">
        <f>'T2_Santa Fe'!AF11/T1_Argentina!AF11</f>
        <v>0</v>
      </c>
      <c r="AG11" s="39">
        <f>'T2_Santa Fe'!AG11/T1_Argentina!AG11</f>
        <v>0</v>
      </c>
      <c r="AH11" s="39">
        <f>'T2_Santa Fe'!AH11/T1_Argentina!AH11</f>
        <v>0</v>
      </c>
      <c r="AI11" s="39" t="s">
        <v>58</v>
      </c>
      <c r="AJ11" s="39" t="s">
        <v>58</v>
      </c>
      <c r="AK11" s="40"/>
      <c r="AL11" s="39">
        <f>'T2_Santa Fe'!AM11/T1_Argentina!AN11</f>
        <v>3.4090909090909088E-2</v>
      </c>
      <c r="AM11" s="39">
        <f>'T2_Santa Fe'!AN11/T1_Argentina!AO11</f>
        <v>0.12542511222962863</v>
      </c>
      <c r="AN11" s="39">
        <f>'T2_Santa Fe'!AO11/T1_Argentina!AP11</f>
        <v>0.10232558139534884</v>
      </c>
      <c r="AO11" s="39">
        <f>'T2_Santa Fe'!AP11/T1_Argentina!AQ11</f>
        <v>9.7370983446932818E-2</v>
      </c>
      <c r="AP11" s="39">
        <f>'T2_Santa Fe'!AQ11/T1_Argentina!AR11</f>
        <v>0.15271493212669685</v>
      </c>
      <c r="AQ11" s="39">
        <f>'T2_Santa Fe'!AR11/T1_Argentina!AS11</f>
        <v>4.0733197556008148E-2</v>
      </c>
      <c r="AR11" s="39">
        <f>'T2_Santa Fe'!AS11/T1_Argentina!AT11</f>
        <v>0</v>
      </c>
      <c r="AS11" s="39">
        <f>'T2_Santa Fe'!AT11/T1_Argentina!AU11</f>
        <v>0</v>
      </c>
      <c r="AT11" s="39">
        <f>'T2_Santa Fe'!AU11/T1_Argentina!AV11</f>
        <v>0</v>
      </c>
      <c r="AU11" s="39">
        <f>'T2_Santa Fe'!AV11/T1_Argentina!AW11</f>
        <v>0</v>
      </c>
      <c r="AV11" s="39">
        <f>'T2_Santa Fe'!AW11/T1_Argentina!AX11</f>
        <v>0</v>
      </c>
      <c r="AW11" s="39">
        <f>'T2_Santa Fe'!AX11/T1_Argentina!AY11</f>
        <v>0</v>
      </c>
      <c r="AX11" s="39">
        <f>'T2_Santa Fe'!AY11/T1_Argentina!AZ11</f>
        <v>0</v>
      </c>
      <c r="AY11" s="39">
        <f>'T2_Santa Fe'!AZ11/T1_Argentina!BA11</f>
        <v>0</v>
      </c>
      <c r="AZ11" s="39">
        <f>'T2_Santa Fe'!BA11/T1_Argentina!BB11</f>
        <v>0</v>
      </c>
      <c r="BA11" s="39">
        <f>'T2_Santa Fe'!BB11/T1_Argentina!BC11</f>
        <v>0</v>
      </c>
      <c r="BB11" s="39">
        <f>'T2_Santa Fe'!BC11/T1_Argentina!BD11</f>
        <v>0</v>
      </c>
      <c r="BC11" s="39">
        <f>'T2_Santa Fe'!BD11/T1_Argentina!BE11</f>
        <v>0</v>
      </c>
      <c r="BD11" s="39">
        <f>'T2_Santa Fe'!BE11/T1_Argentina!BF11</f>
        <v>0</v>
      </c>
      <c r="BE11" s="39">
        <f>'T2_Santa Fe'!BF11/T1_Argentina!BG11</f>
        <v>0</v>
      </c>
      <c r="BF11" s="39">
        <f>'T2_Santa Fe'!BG11/T1_Argentina!BH11</f>
        <v>0</v>
      </c>
      <c r="BG11" s="39">
        <f>'T2_Santa Fe'!BH11/T1_Argentina!BI11</f>
        <v>0</v>
      </c>
      <c r="BH11" s="39" t="s">
        <v>58</v>
      </c>
      <c r="BI11" s="39" t="s">
        <v>58</v>
      </c>
    </row>
    <row r="12" spans="2:61" x14ac:dyDescent="0.25">
      <c r="B12" s="15" t="s">
        <v>29</v>
      </c>
      <c r="C12" s="9">
        <v>1530</v>
      </c>
      <c r="D12" s="9">
        <v>1960</v>
      </c>
      <c r="E12" s="9">
        <v>1830</v>
      </c>
      <c r="F12" s="9">
        <v>2100</v>
      </c>
      <c r="G12" s="9">
        <v>1815</v>
      </c>
      <c r="H12" s="9">
        <v>2180</v>
      </c>
      <c r="I12" s="9">
        <v>2006</v>
      </c>
      <c r="J12" s="9">
        <v>1971</v>
      </c>
      <c r="K12" s="9">
        <v>1972</v>
      </c>
      <c r="L12" s="9">
        <v>1848</v>
      </c>
      <c r="M12" s="39">
        <f>'T2_Santa Fe'!M12/T1_Argentina!M12</f>
        <v>6.0635874621694168E-2</v>
      </c>
      <c r="N12" s="39">
        <f>'T2_Santa Fe'!N12/T1_Argentina!N12</f>
        <v>5.5052537446903645E-2</v>
      </c>
      <c r="O12" s="39">
        <f>'T2_Santa Fe'!O12/T1_Argentina!O12</f>
        <v>6.5249363420844669E-2</v>
      </c>
      <c r="P12" s="39">
        <f>'T2_Santa Fe'!P12/T1_Argentina!P12</f>
        <v>4.2770500040900751E-2</v>
      </c>
      <c r="Q12" s="39">
        <f>'T2_Santa Fe'!Q12/T1_Argentina!Q12</f>
        <v>4.2616240454172512E-2</v>
      </c>
      <c r="R12" s="39">
        <f>'T2_Santa Fe'!R12/T1_Argentina!R12</f>
        <v>4.2773800140490661E-2</v>
      </c>
      <c r="S12" s="39">
        <f>'T2_Santa Fe'!S12/T1_Argentina!S12</f>
        <v>1.9438760596316867E-2</v>
      </c>
      <c r="T12" s="39">
        <f>'T2_Santa Fe'!T12/T1_Argentina!T12</f>
        <v>2.5036643527302217E-2</v>
      </c>
      <c r="U12" s="39">
        <f>'T2_Santa Fe'!U12/T1_Argentina!U12</f>
        <v>3.2354364192830755E-2</v>
      </c>
      <c r="V12" s="39">
        <f>'T2_Santa Fe'!V12/T1_Argentina!V12</f>
        <v>4.5038526225212185E-2</v>
      </c>
      <c r="W12" s="39">
        <f>'T2_Santa Fe'!W12/T1_Argentina!W12</f>
        <v>5.9127794748777149E-2</v>
      </c>
      <c r="X12" s="39">
        <f>'T2_Santa Fe'!X12/T1_Argentina!X12</f>
        <v>5.2699679219343883E-2</v>
      </c>
      <c r="Y12" s="39">
        <f>'T2_Santa Fe'!Y12/T1_Argentina!Y12</f>
        <v>6.6525781109331619E-2</v>
      </c>
      <c r="Z12" s="39">
        <f>'T2_Santa Fe'!Z12/T1_Argentina!Z12</f>
        <v>7.6355612082948374E-2</v>
      </c>
      <c r="AA12" s="39">
        <f>'T2_Santa Fe'!AA12/T1_Argentina!AA12</f>
        <v>7.3369804994264542E-2</v>
      </c>
      <c r="AB12" s="39">
        <f>'T2_Santa Fe'!AB12/T1_Argentina!AB12</f>
        <v>8.6071469129727074E-2</v>
      </c>
      <c r="AC12" s="39">
        <f>'T2_Santa Fe'!AC12/T1_Argentina!AC12</f>
        <v>8.1959845395785158E-2</v>
      </c>
      <c r="AD12" s="39">
        <f>'T2_Santa Fe'!AD12/T1_Argentina!AD12</f>
        <v>0.10791246538531142</v>
      </c>
      <c r="AE12" s="39">
        <f>'T2_Santa Fe'!AE12/T1_Argentina!AE12</f>
        <v>7.4011812136449515E-2</v>
      </c>
      <c r="AF12" s="39">
        <f>'T2_Santa Fe'!AF12/T1_Argentina!AF12</f>
        <v>0</v>
      </c>
      <c r="AG12" s="39">
        <f>'T2_Santa Fe'!AG12/T1_Argentina!AG12</f>
        <v>6.9471440586398078E-2</v>
      </c>
      <c r="AH12" s="39">
        <f>'T2_Santa Fe'!AH12/T1_Argentina!AH12</f>
        <v>0.10658652041539809</v>
      </c>
      <c r="AI12" s="39">
        <f>'T2_Santa Fe'!AI12/T1_Argentina!AI12</f>
        <v>0.10280758068771437</v>
      </c>
      <c r="AJ12" s="39">
        <f>'T2_Santa Fe'!AJ12/T1_Argentina!AJ12</f>
        <v>8.4904300839211133E-2</v>
      </c>
      <c r="AK12" s="40"/>
      <c r="AL12" s="39">
        <f>'T2_Santa Fe'!AM12/T1_Argentina!AN12</f>
        <v>2.4342745861733205E-3</v>
      </c>
      <c r="AM12" s="39">
        <f>'T2_Santa Fe'!AN12/T1_Argentina!AO12</f>
        <v>2.0725388601036268E-3</v>
      </c>
      <c r="AN12" s="39">
        <f>'T2_Santa Fe'!AO12/T1_Argentina!AP12</f>
        <v>2.5384935497295046E-2</v>
      </c>
      <c r="AO12" s="39">
        <f>'T2_Santa Fe'!AP12/T1_Argentina!AQ12</f>
        <v>1.7779885023410183E-3</v>
      </c>
      <c r="AP12" s="39">
        <f>'T2_Santa Fe'!AQ12/T1_Argentina!AR12</f>
        <v>1.4901619508008131E-3</v>
      </c>
      <c r="AQ12" s="39">
        <f>'T2_Santa Fe'!AR12/T1_Argentina!AS12</f>
        <v>1.9307947978871589E-3</v>
      </c>
      <c r="AR12" s="39">
        <f>'T2_Santa Fe'!AS12/T1_Argentina!AT12</f>
        <v>1.1973384875904418E-3</v>
      </c>
      <c r="AS12" s="39">
        <f>'T2_Santa Fe'!AT12/T1_Argentina!AU12</f>
        <v>6.7939398056933214E-4</v>
      </c>
      <c r="AT12" s="39">
        <f>'T2_Santa Fe'!AU12/T1_Argentina!AV12</f>
        <v>2.7462436536025567E-4</v>
      </c>
      <c r="AU12" s="39">
        <f>'T2_Santa Fe'!AV12/T1_Argentina!AW12</f>
        <v>2.0239500758981277E-3</v>
      </c>
      <c r="AV12" s="39">
        <f>'T2_Santa Fe'!AW12/T1_Argentina!AX12</f>
        <v>3.622532149972831E-3</v>
      </c>
      <c r="AW12" s="39">
        <f>'T2_Santa Fe'!AX12/T1_Argentina!AY12</f>
        <v>9.1415830546265325E-3</v>
      </c>
      <c r="AX12" s="39">
        <f>'T2_Santa Fe'!AY12/T1_Argentina!AZ12</f>
        <v>4.7213238592101227E-3</v>
      </c>
      <c r="AY12" s="39">
        <f>'T2_Santa Fe'!AZ12/T1_Argentina!BA12</f>
        <v>7.1752482635899202E-3</v>
      </c>
      <c r="AZ12" s="39">
        <f>'T2_Santa Fe'!BA12/T1_Argentina!BB12</f>
        <v>5.6225181853322556E-3</v>
      </c>
      <c r="BA12" s="39">
        <f>'T2_Santa Fe'!BB12/T1_Argentina!BC12</f>
        <v>8.6674994264154797E-3</v>
      </c>
      <c r="BB12" s="39">
        <f>'T2_Santa Fe'!BC12/T1_Argentina!BD12</f>
        <v>8.0694743313864132E-3</v>
      </c>
      <c r="BC12" s="39">
        <f>'T2_Santa Fe'!BD12/T1_Argentina!BE12</f>
        <v>1.0968161373496854E-2</v>
      </c>
      <c r="BD12" s="39">
        <f>'T2_Santa Fe'!BE12/T1_Argentina!BF12</f>
        <v>2.0038604985932081E-2</v>
      </c>
      <c r="BE12" s="39">
        <f>'T2_Santa Fe'!BF12/T1_Argentina!BG12</f>
        <v>1.3770655983975965E-2</v>
      </c>
      <c r="BF12" s="39">
        <f>'T2_Santa Fe'!BG12/T1_Argentina!BH12</f>
        <v>1.1524541042939818E-2</v>
      </c>
      <c r="BG12" s="39">
        <f>'T2_Santa Fe'!BH12/T1_Argentina!BI12</f>
        <v>1.8315102175376262E-2</v>
      </c>
      <c r="BH12" s="39">
        <f>'T2_Santa Fe'!BI12/T1_Argentina!BJ12</f>
        <v>4.4086897374100417E-2</v>
      </c>
      <c r="BI12" s="39">
        <f>'T2_Santa Fe'!BJ12/T1_Argentina!BK12</f>
        <v>6.2864535504206898E-2</v>
      </c>
    </row>
    <row r="13" spans="2:61" x14ac:dyDescent="0.25">
      <c r="B13" s="15" t="s">
        <v>30</v>
      </c>
      <c r="C13" s="9">
        <v>59</v>
      </c>
      <c r="D13" s="9">
        <v>124</v>
      </c>
      <c r="E13" s="9">
        <v>150</v>
      </c>
      <c r="F13" s="9">
        <v>180</v>
      </c>
      <c r="G13" s="9">
        <v>147</v>
      </c>
      <c r="H13" s="9">
        <v>233</v>
      </c>
      <c r="I13" s="9">
        <v>239</v>
      </c>
      <c r="J13" s="9">
        <v>202</v>
      </c>
      <c r="K13" s="9">
        <v>147</v>
      </c>
      <c r="L13" s="9">
        <v>231</v>
      </c>
      <c r="M13" s="39">
        <f>'T2_Santa Fe'!M13/T1_Argentina!M13</f>
        <v>4.3509528946422148E-2</v>
      </c>
      <c r="N13" s="39">
        <f>'T2_Santa Fe'!N13/T1_Argentina!N13</f>
        <v>7.4460531596332535E-2</v>
      </c>
      <c r="O13" s="39">
        <f>'T2_Santa Fe'!O13/T1_Argentina!O13</f>
        <v>6.6401123569635997E-2</v>
      </c>
      <c r="P13" s="39">
        <f>'T2_Santa Fe'!P13/T1_Argentina!P13</f>
        <v>2.0275083566222808E-2</v>
      </c>
      <c r="Q13" s="39">
        <f>'T2_Santa Fe'!Q13/T1_Argentina!Q13</f>
        <v>8.1221572449642621E-3</v>
      </c>
      <c r="R13" s="39">
        <f>'T2_Santa Fe'!R13/T1_Argentina!R13</f>
        <v>1.2868282564437445E-2</v>
      </c>
      <c r="S13" s="39">
        <f>'T2_Santa Fe'!S13/T1_Argentina!S13</f>
        <v>1.4670925568266231E-2</v>
      </c>
      <c r="T13" s="39">
        <f>'T2_Santa Fe'!T13/T1_Argentina!T13</f>
        <v>4.3715464782821574E-3</v>
      </c>
      <c r="U13" s="39">
        <f>'T2_Santa Fe'!U13/T1_Argentina!U13</f>
        <v>3.6803268130209963E-3</v>
      </c>
      <c r="V13" s="39">
        <f>'T2_Santa Fe'!V13/T1_Argentina!V13</f>
        <v>1.0547518769456143E-2</v>
      </c>
      <c r="W13" s="39">
        <f>'T2_Santa Fe'!W13/T1_Argentina!W13</f>
        <v>1.1845827439886845E-2</v>
      </c>
      <c r="X13" s="39">
        <f>'T2_Santa Fe'!X13/T1_Argentina!X13</f>
        <v>1.0456565472875441E-2</v>
      </c>
      <c r="Y13" s="39">
        <f>'T2_Santa Fe'!Y13/T1_Argentina!Y13</f>
        <v>7.3825161651647061E-3</v>
      </c>
      <c r="Z13" s="39">
        <f>'T2_Santa Fe'!Z13/T1_Argentina!Z13</f>
        <v>8.6256733072116142E-3</v>
      </c>
      <c r="AA13" s="39">
        <f>'T2_Santa Fe'!AA13/T1_Argentina!AA13</f>
        <v>7.2807180111725926E-3</v>
      </c>
      <c r="AB13" s="39">
        <f>'T2_Santa Fe'!AB13/T1_Argentina!AB13</f>
        <v>7.9403229235415207E-3</v>
      </c>
      <c r="AC13" s="39">
        <f>'T2_Santa Fe'!AC13/T1_Argentina!AC13</f>
        <v>4.9316801409761718E-2</v>
      </c>
      <c r="AD13" s="39">
        <f>'T2_Santa Fe'!AD13/T1_Argentina!AD13</f>
        <v>2.9734146407120677E-2</v>
      </c>
      <c r="AE13" s="39">
        <f>'T2_Santa Fe'!AE13/T1_Argentina!AE13</f>
        <v>3.1308454873086457E-2</v>
      </c>
      <c r="AF13" s="39">
        <f>'T2_Santa Fe'!AF13/T1_Argentina!AF13</f>
        <v>2.0161221626240868E-2</v>
      </c>
      <c r="AG13" s="39">
        <f>'T2_Santa Fe'!AG13/T1_Argentina!AG13</f>
        <v>2.7970201307493652E-2</v>
      </c>
      <c r="AH13" s="39">
        <f>'T2_Santa Fe'!AH13/T1_Argentina!AH13</f>
        <v>1.5425954438026497E-2</v>
      </c>
      <c r="AI13" s="39">
        <f>'T2_Santa Fe'!AI13/T1_Argentina!AI13</f>
        <v>1.3361633193607701E-2</v>
      </c>
      <c r="AJ13" s="39">
        <f>'T2_Santa Fe'!AJ13/T1_Argentina!AJ13</f>
        <v>1.5218727609442111E-2</v>
      </c>
      <c r="AK13" s="40"/>
      <c r="AL13" s="39">
        <f>'T2_Santa Fe'!AM13/T1_Argentina!AN13</f>
        <v>4.9101164630929672E-2</v>
      </c>
      <c r="AM13" s="39">
        <f>'T2_Santa Fe'!AN13/T1_Argentina!AO13</f>
        <v>7.5377355542360705E-2</v>
      </c>
      <c r="AN13" s="39">
        <f>'T2_Santa Fe'!AO13/T1_Argentina!AP13</f>
        <v>6.3345824283361579E-2</v>
      </c>
      <c r="AO13" s="39">
        <f>'T2_Santa Fe'!AP13/T1_Argentina!AQ13</f>
        <v>1.6620959029335993E-2</v>
      </c>
      <c r="AP13" s="39">
        <f>'T2_Santa Fe'!AQ13/T1_Argentina!AR13</f>
        <v>8.158936074735855E-3</v>
      </c>
      <c r="AQ13" s="39">
        <f>'T2_Santa Fe'!AR13/T1_Argentina!AS13</f>
        <v>1.3862451377969048E-2</v>
      </c>
      <c r="AR13" s="39">
        <f>'T2_Santa Fe'!AS13/T1_Argentina!AT13</f>
        <v>1.5983813859382905E-2</v>
      </c>
      <c r="AS13" s="39">
        <f>'T2_Santa Fe'!AT13/T1_Argentina!AU13</f>
        <v>4.5260747164414189E-3</v>
      </c>
      <c r="AT13" s="39">
        <f>'T2_Santa Fe'!AU13/T1_Argentina!AV13</f>
        <v>3.6943310490053015E-3</v>
      </c>
      <c r="AU13" s="39">
        <f>'T2_Santa Fe'!AV13/T1_Argentina!AW13</f>
        <v>1.0861776353007731E-2</v>
      </c>
      <c r="AV13" s="39">
        <f>'T2_Santa Fe'!AW13/T1_Argentina!AX13</f>
        <v>1.1970876822059766E-2</v>
      </c>
      <c r="AW13" s="39">
        <f>'T2_Santa Fe'!AX13/T1_Argentina!AY13</f>
        <v>1.1049060229388098E-2</v>
      </c>
      <c r="AX13" s="39">
        <f>'T2_Santa Fe'!AY13/T1_Argentina!AZ13</f>
        <v>7.0160052620039468E-3</v>
      </c>
      <c r="AY13" s="39">
        <f>'T2_Santa Fe'!AZ13/T1_Argentina!BA13</f>
        <v>9.350628680566608E-3</v>
      </c>
      <c r="AZ13" s="39">
        <f>'T2_Santa Fe'!BA13/T1_Argentina!BB13</f>
        <v>7.3683575930924994E-3</v>
      </c>
      <c r="BA13" s="39">
        <f>'T2_Santa Fe'!BB13/T1_Argentina!BC13</f>
        <v>8.2941072597518192E-3</v>
      </c>
      <c r="BB13" s="39">
        <f>'T2_Santa Fe'!BC13/T1_Argentina!BD13</f>
        <v>5.2152642744807604E-2</v>
      </c>
      <c r="BC13" s="39">
        <f>'T2_Santa Fe'!BD13/T1_Argentina!BE13</f>
        <v>3.0794328292221597E-2</v>
      </c>
      <c r="BD13" s="39">
        <f>'T2_Santa Fe'!BE13/T1_Argentina!BF13</f>
        <v>3.4875623401768308E-2</v>
      </c>
      <c r="BE13" s="39">
        <f>'T2_Santa Fe'!BF13/T1_Argentina!BG13</f>
        <v>1.8666427137576581E-2</v>
      </c>
      <c r="BF13" s="39">
        <f>'T2_Santa Fe'!BG13/T1_Argentina!BH13</f>
        <v>2.2437035530381642E-2</v>
      </c>
      <c r="BG13" s="39">
        <f>'T2_Santa Fe'!BH13/T1_Argentina!BI13</f>
        <v>1.1458362255108209E-2</v>
      </c>
      <c r="BH13" s="39">
        <f>'T2_Santa Fe'!BI13/T1_Argentina!BJ13</f>
        <v>9.9835123285633414E-3</v>
      </c>
      <c r="BI13" s="39">
        <f>'T2_Santa Fe'!BJ13/T1_Argentina!BK13</f>
        <v>1.31039500943147E-2</v>
      </c>
    </row>
    <row r="14" spans="2:61" x14ac:dyDescent="0.25">
      <c r="B14" s="15" t="s">
        <v>31</v>
      </c>
      <c r="C14" s="9">
        <v>150</v>
      </c>
      <c r="D14" s="9">
        <v>122</v>
      </c>
      <c r="E14" s="9">
        <v>110</v>
      </c>
      <c r="F14" s="9">
        <v>93</v>
      </c>
      <c r="G14" s="9">
        <v>103</v>
      </c>
      <c r="H14" s="9">
        <v>90</v>
      </c>
      <c r="I14" s="9">
        <v>70</v>
      </c>
      <c r="J14" s="9">
        <v>40</v>
      </c>
      <c r="K14" s="9">
        <v>41</v>
      </c>
      <c r="L14" s="9">
        <v>30</v>
      </c>
      <c r="M14" s="39">
        <f>'T2_Santa Fe'!M14/T1_Argentina!M14</f>
        <v>0.10782608695652174</v>
      </c>
      <c r="N14" s="39">
        <f>'T2_Santa Fe'!N14/T1_Argentina!N14</f>
        <v>7.735946364105209E-2</v>
      </c>
      <c r="O14" s="39">
        <f>'T2_Santa Fe'!O14/T1_Argentina!O14</f>
        <v>0</v>
      </c>
      <c r="P14" s="39">
        <f>'T2_Santa Fe'!P14/T1_Argentina!P14</f>
        <v>0</v>
      </c>
      <c r="Q14" s="39">
        <f>'T2_Santa Fe'!Q14/T1_Argentina!Q14</f>
        <v>0</v>
      </c>
      <c r="R14" s="39">
        <f>'T2_Santa Fe'!R14/T1_Argentina!R14</f>
        <v>0</v>
      </c>
      <c r="S14" s="39">
        <f>'T2_Santa Fe'!S14/T1_Argentina!S14</f>
        <v>0</v>
      </c>
      <c r="T14" s="39">
        <f>'T2_Santa Fe'!T14/T1_Argentina!T14</f>
        <v>3.5912373807908703E-2</v>
      </c>
      <c r="U14" s="39">
        <f>'T2_Santa Fe'!U14/T1_Argentina!U14</f>
        <v>0</v>
      </c>
      <c r="V14" s="39">
        <f>'T2_Santa Fe'!V14/T1_Argentina!V14</f>
        <v>0</v>
      </c>
      <c r="W14" s="39">
        <f>'T2_Santa Fe'!W14/T1_Argentina!W14</f>
        <v>0</v>
      </c>
      <c r="X14" s="39">
        <f>'T2_Santa Fe'!X14/T1_Argentina!X14</f>
        <v>0</v>
      </c>
      <c r="Y14" s="39">
        <f>'T2_Santa Fe'!Y14/T1_Argentina!Y14</f>
        <v>0</v>
      </c>
      <c r="Z14" s="39">
        <f>'T2_Santa Fe'!Z14/T1_Argentina!Z14</f>
        <v>0</v>
      </c>
      <c r="AA14" s="39">
        <f>'T2_Santa Fe'!AA14/T1_Argentina!AA14</f>
        <v>0</v>
      </c>
      <c r="AB14" s="39">
        <f>'T2_Santa Fe'!AB14/T1_Argentina!AB14</f>
        <v>0</v>
      </c>
      <c r="AC14" s="39">
        <f>'T2_Santa Fe'!AC14/T1_Argentina!AC14</f>
        <v>0</v>
      </c>
      <c r="AD14" s="39">
        <f>'T2_Santa Fe'!AD14/T1_Argentina!AD14</f>
        <v>6.5739570164348921E-2</v>
      </c>
      <c r="AE14" s="39">
        <f>'T2_Santa Fe'!AE14/T1_Argentina!AE14</f>
        <v>5.2673163023439558E-2</v>
      </c>
      <c r="AF14" s="39">
        <f>'T2_Santa Fe'!AF14/T1_Argentina!AF14</f>
        <v>0</v>
      </c>
      <c r="AG14" s="39" t="s">
        <v>58</v>
      </c>
      <c r="AH14" s="39" t="s">
        <v>58</v>
      </c>
      <c r="AI14" s="39" t="s">
        <v>58</v>
      </c>
      <c r="AJ14" s="39" t="s">
        <v>58</v>
      </c>
      <c r="AK14" s="40"/>
      <c r="AL14" s="39">
        <f>'T2_Santa Fe'!AM14/T1_Argentina!AN14</f>
        <v>0</v>
      </c>
      <c r="AM14" s="39">
        <f>'T2_Santa Fe'!AN14/T1_Argentina!AO14</f>
        <v>0</v>
      </c>
      <c r="AN14" s="39">
        <f>'T2_Santa Fe'!AO14/T1_Argentina!AP14</f>
        <v>0</v>
      </c>
      <c r="AO14" s="39">
        <f>'T2_Santa Fe'!AP14/T1_Argentina!AQ14</f>
        <v>0</v>
      </c>
      <c r="AP14" s="39">
        <f>'T2_Santa Fe'!AQ14/T1_Argentina!AR14</f>
        <v>0</v>
      </c>
      <c r="AQ14" s="39">
        <f>'T2_Santa Fe'!AR14/T1_Argentina!AS14</f>
        <v>0</v>
      </c>
      <c r="AR14" s="39">
        <f>'T2_Santa Fe'!AS14/T1_Argentina!AT14</f>
        <v>0</v>
      </c>
      <c r="AS14" s="39">
        <f>'T2_Santa Fe'!AT14/T1_Argentina!AU14</f>
        <v>0</v>
      </c>
      <c r="AT14" s="39">
        <f>'T2_Santa Fe'!AU14/T1_Argentina!AV14</f>
        <v>0</v>
      </c>
      <c r="AU14" s="39">
        <f>'T2_Santa Fe'!AV14/T1_Argentina!AW14</f>
        <v>0</v>
      </c>
      <c r="AV14" s="39">
        <f>'T2_Santa Fe'!AW14/T1_Argentina!AX14</f>
        <v>0</v>
      </c>
      <c r="AW14" s="39">
        <f>'T2_Santa Fe'!AX14/T1_Argentina!AY14</f>
        <v>0</v>
      </c>
      <c r="AX14" s="39">
        <f>'T2_Santa Fe'!AY14/T1_Argentina!AZ14</f>
        <v>0</v>
      </c>
      <c r="AY14" s="39">
        <f>'T2_Santa Fe'!AZ14/T1_Argentina!BA14</f>
        <v>0</v>
      </c>
      <c r="AZ14" s="39">
        <f>'T2_Santa Fe'!BA14/T1_Argentina!BB14</f>
        <v>0</v>
      </c>
      <c r="BA14" s="39">
        <f>'T2_Santa Fe'!BB14/T1_Argentina!BC14</f>
        <v>0</v>
      </c>
      <c r="BB14" s="39">
        <f>'T2_Santa Fe'!BC14/T1_Argentina!BD14</f>
        <v>0</v>
      </c>
      <c r="BC14" s="39">
        <f>'T2_Santa Fe'!BD14/T1_Argentina!BE14</f>
        <v>0.11574074074074074</v>
      </c>
      <c r="BD14" s="39">
        <f>'T2_Santa Fe'!BE14/T1_Argentina!BF14</f>
        <v>0</v>
      </c>
      <c r="BE14" s="39">
        <f>'T2_Santa Fe'!BF14/T1_Argentina!BG14</f>
        <v>0</v>
      </c>
      <c r="BF14" s="39">
        <v>0</v>
      </c>
      <c r="BG14" s="39">
        <v>0</v>
      </c>
      <c r="BH14" s="39">
        <v>0</v>
      </c>
      <c r="BI14" s="39">
        <v>1</v>
      </c>
    </row>
    <row r="15" spans="2:61" x14ac:dyDescent="0.25">
      <c r="B15" s="15" t="s">
        <v>32</v>
      </c>
      <c r="C15" s="9">
        <v>776</v>
      </c>
      <c r="D15" s="9">
        <v>581</v>
      </c>
      <c r="E15" s="9">
        <v>460</v>
      </c>
      <c r="F15" s="9">
        <v>595</v>
      </c>
      <c r="G15" s="9">
        <v>524</v>
      </c>
      <c r="H15" s="9">
        <v>548</v>
      </c>
      <c r="I15" s="9">
        <v>464</v>
      </c>
      <c r="J15" s="9">
        <v>460</v>
      </c>
      <c r="K15" s="9">
        <v>473</v>
      </c>
      <c r="L15" s="9">
        <v>390</v>
      </c>
      <c r="M15" s="39">
        <f>'T2_Santa Fe'!M15/T1_Argentina!M15</f>
        <v>1.262493424513414E-2</v>
      </c>
      <c r="N15" s="39">
        <f>'T2_Santa Fe'!N15/T1_Argentina!N15</f>
        <v>9.9178237461037128E-3</v>
      </c>
      <c r="O15" s="39">
        <f>'T2_Santa Fe'!O15/T1_Argentina!O15</f>
        <v>9.4010206822455009E-3</v>
      </c>
      <c r="P15" s="39">
        <f>'T2_Santa Fe'!P15/T1_Argentina!P15</f>
        <v>9.0497737556561094E-3</v>
      </c>
      <c r="Q15" s="39">
        <f>'T2_Santa Fe'!Q15/T1_Argentina!Q15</f>
        <v>8.8618812507912387E-3</v>
      </c>
      <c r="R15" s="39">
        <f>'T2_Santa Fe'!R15/T1_Argentina!R15</f>
        <v>0</v>
      </c>
      <c r="S15" s="39">
        <f>'T2_Santa Fe'!S15/T1_Argentina!S15</f>
        <v>0</v>
      </c>
      <c r="T15" s="39">
        <f>'T2_Santa Fe'!T15/T1_Argentina!T15</f>
        <v>0</v>
      </c>
      <c r="U15" s="39">
        <f>'T2_Santa Fe'!U15/T1_Argentina!U15</f>
        <v>0</v>
      </c>
      <c r="V15" s="39">
        <f>'T2_Santa Fe'!V15/T1_Argentina!V15</f>
        <v>0</v>
      </c>
      <c r="W15" s="39">
        <f>'T2_Santa Fe'!W15/T1_Argentina!W15</f>
        <v>0</v>
      </c>
      <c r="X15" s="39">
        <f>'T2_Santa Fe'!X15/T1_Argentina!X15</f>
        <v>0</v>
      </c>
      <c r="Y15" s="39">
        <f>'T2_Santa Fe'!Y15/T1_Argentina!Y15</f>
        <v>0</v>
      </c>
      <c r="Z15" s="39">
        <f>'T2_Santa Fe'!Z15/T1_Argentina!Z15</f>
        <v>0</v>
      </c>
      <c r="AA15" s="39">
        <f>'T2_Santa Fe'!AA15/T1_Argentina!AA15</f>
        <v>0</v>
      </c>
      <c r="AB15" s="39">
        <f>'T2_Santa Fe'!AB15/T1_Argentina!AB15</f>
        <v>0</v>
      </c>
      <c r="AC15" s="39">
        <f>'T2_Santa Fe'!AC15/T1_Argentina!AC15</f>
        <v>0</v>
      </c>
      <c r="AD15" s="39">
        <f>'T2_Santa Fe'!AD15/T1_Argentina!AD15</f>
        <v>0</v>
      </c>
      <c r="AE15" s="39">
        <f>'T2_Santa Fe'!AE15/T1_Argentina!AE15</f>
        <v>0</v>
      </c>
      <c r="AF15" s="39">
        <f>'T2_Santa Fe'!AF15/T1_Argentina!AF15</f>
        <v>0</v>
      </c>
      <c r="AG15" s="39">
        <f>'T2_Santa Fe'!AG15/T1_Argentina!AG15</f>
        <v>0</v>
      </c>
      <c r="AH15" s="39">
        <f>'T2_Santa Fe'!AH15/T1_Argentina!AH15</f>
        <v>0</v>
      </c>
      <c r="AI15" s="39">
        <f>'T2_Santa Fe'!AI15/T1_Argentina!AI15</f>
        <v>2.5847964073940841E-3</v>
      </c>
      <c r="AJ15" s="39">
        <f>'T2_Santa Fe'!AJ15/T1_Argentina!AJ15</f>
        <v>3.0989332015380401E-3</v>
      </c>
      <c r="AK15" s="40"/>
      <c r="AL15" s="39">
        <f>'T2_Santa Fe'!AM15/T1_Argentina!AN15</f>
        <v>0</v>
      </c>
      <c r="AM15" s="39">
        <f>'T2_Santa Fe'!AN15/T1_Argentina!AO15</f>
        <v>0</v>
      </c>
      <c r="AN15" s="39">
        <f>'T2_Santa Fe'!AO15/T1_Argentina!AP15</f>
        <v>0</v>
      </c>
      <c r="AO15" s="39">
        <f>'T2_Santa Fe'!AP15/T1_Argentina!AQ15</f>
        <v>0</v>
      </c>
      <c r="AP15" s="39">
        <f>'T2_Santa Fe'!AQ15/T1_Argentina!AR15</f>
        <v>0</v>
      </c>
      <c r="AQ15" s="39">
        <f>'T2_Santa Fe'!AR15/T1_Argentina!AS15</f>
        <v>0</v>
      </c>
      <c r="AR15" s="39">
        <f>'T2_Santa Fe'!AS15/T1_Argentina!AT15</f>
        <v>0</v>
      </c>
      <c r="AS15" s="39">
        <f>'T2_Santa Fe'!AT15/T1_Argentina!AU15</f>
        <v>0</v>
      </c>
      <c r="AT15" s="39">
        <f>'T2_Santa Fe'!AU15/T1_Argentina!AV15</f>
        <v>0</v>
      </c>
      <c r="AU15" s="39">
        <f>'T2_Santa Fe'!AV15/T1_Argentina!AW15</f>
        <v>0</v>
      </c>
      <c r="AV15" s="39">
        <f>'T2_Santa Fe'!AW15/T1_Argentina!AX15</f>
        <v>0</v>
      </c>
      <c r="AW15" s="39">
        <f>'T2_Santa Fe'!AX15/T1_Argentina!AY15</f>
        <v>0</v>
      </c>
      <c r="AX15" s="39">
        <f>'T2_Santa Fe'!AY15/T1_Argentina!AZ15</f>
        <v>0</v>
      </c>
      <c r="AY15" s="39">
        <f>'T2_Santa Fe'!AZ15/T1_Argentina!BA15</f>
        <v>0</v>
      </c>
      <c r="AZ15" s="39">
        <f>'T2_Santa Fe'!BA15/T1_Argentina!BB15</f>
        <v>0</v>
      </c>
      <c r="BA15" s="39">
        <f>'T2_Santa Fe'!BB15/T1_Argentina!BC15</f>
        <v>0</v>
      </c>
      <c r="BB15" s="39">
        <f>'T2_Santa Fe'!BC15/T1_Argentina!BD15</f>
        <v>0</v>
      </c>
      <c r="BC15" s="39">
        <f>'T2_Santa Fe'!BD15/T1_Argentina!BE15</f>
        <v>0</v>
      </c>
      <c r="BD15" s="39">
        <f>'T2_Santa Fe'!BE15/T1_Argentina!BF15</f>
        <v>0</v>
      </c>
      <c r="BE15" s="39">
        <f>'T2_Santa Fe'!BF15/T1_Argentina!BG15</f>
        <v>0</v>
      </c>
      <c r="BF15" s="39">
        <f>'T2_Santa Fe'!BG15/T1_Argentina!BH15</f>
        <v>0</v>
      </c>
      <c r="BG15" s="39">
        <f>'T2_Santa Fe'!BH15/T1_Argentina!BI15</f>
        <v>0</v>
      </c>
      <c r="BH15" s="39">
        <f>'T2_Santa Fe'!BI15/T1_Argentina!BJ15</f>
        <v>0</v>
      </c>
      <c r="BI15" s="39">
        <f>'T2_Santa Fe'!BJ15/T1_Argentina!BK15</f>
        <v>2.0915490362289463E-3</v>
      </c>
    </row>
    <row r="16" spans="2:61" x14ac:dyDescent="0.25">
      <c r="B16" s="15" t="s">
        <v>33</v>
      </c>
      <c r="C16" s="9">
        <v>36</v>
      </c>
      <c r="D16" s="9">
        <v>47</v>
      </c>
      <c r="E16" s="9">
        <v>59</v>
      </c>
      <c r="F16" s="9">
        <v>60</v>
      </c>
      <c r="G16" s="9">
        <v>69</v>
      </c>
      <c r="H16" s="9">
        <v>60</v>
      </c>
      <c r="I16" s="9">
        <v>30</v>
      </c>
      <c r="J16" s="9">
        <v>22</v>
      </c>
      <c r="K16" s="9">
        <v>21</v>
      </c>
      <c r="L16" s="9">
        <v>20</v>
      </c>
      <c r="M16" s="39">
        <f>'T2_Santa Fe'!M16/T1_Argentina!M16</f>
        <v>0</v>
      </c>
      <c r="N16" s="39">
        <f>'T2_Santa Fe'!N16/T1_Argentina!N16</f>
        <v>0</v>
      </c>
      <c r="O16" s="39">
        <f>'T2_Santa Fe'!O16/T1_Argentina!O16</f>
        <v>0</v>
      </c>
      <c r="P16" s="39">
        <f>'T2_Santa Fe'!P16/T1_Argentina!P16</f>
        <v>0</v>
      </c>
      <c r="Q16" s="39">
        <f>'T2_Santa Fe'!Q16/T1_Argentina!Q16</f>
        <v>0</v>
      </c>
      <c r="R16" s="39">
        <f>'T2_Santa Fe'!R16/T1_Argentina!R16</f>
        <v>0</v>
      </c>
      <c r="S16" s="39">
        <f>'T2_Santa Fe'!S16/T1_Argentina!S16</f>
        <v>0</v>
      </c>
      <c r="T16" s="39">
        <f>'T2_Santa Fe'!T16/T1_Argentina!T16</f>
        <v>0</v>
      </c>
      <c r="U16" s="39">
        <f>'T2_Santa Fe'!U16/T1_Argentina!U16</f>
        <v>0</v>
      </c>
      <c r="V16" s="39">
        <f>'T2_Santa Fe'!V16/T1_Argentina!V16</f>
        <v>0</v>
      </c>
      <c r="W16" s="39">
        <f>'T2_Santa Fe'!W16/T1_Argentina!W16</f>
        <v>0</v>
      </c>
      <c r="X16" s="39">
        <f>'T2_Santa Fe'!X16/T1_Argentina!X16</f>
        <v>0</v>
      </c>
      <c r="Y16" s="39">
        <f>'T2_Santa Fe'!Y16/T1_Argentina!Y16</f>
        <v>0</v>
      </c>
      <c r="Z16" s="39">
        <f>'T2_Santa Fe'!Z16/T1_Argentina!Z16</f>
        <v>0</v>
      </c>
      <c r="AA16" s="39">
        <f>'T2_Santa Fe'!AA16/T1_Argentina!AA16</f>
        <v>0</v>
      </c>
      <c r="AB16" s="39">
        <f>'T2_Santa Fe'!AB16/T1_Argentina!AB16</f>
        <v>0</v>
      </c>
      <c r="AC16" s="39">
        <f>'T2_Santa Fe'!AC16/T1_Argentina!AC16</f>
        <v>0</v>
      </c>
      <c r="AD16" s="39">
        <f>'T2_Santa Fe'!AD16/T1_Argentina!AD16</f>
        <v>0</v>
      </c>
      <c r="AE16" s="39">
        <f>'T2_Santa Fe'!AE16/T1_Argentina!AE16</f>
        <v>0</v>
      </c>
      <c r="AF16" s="39">
        <f>'T2_Santa Fe'!AF16/T1_Argentina!AF16</f>
        <v>0</v>
      </c>
      <c r="AG16" s="39">
        <f>'T2_Santa Fe'!AG16/T1_Argentina!AG16</f>
        <v>0</v>
      </c>
      <c r="AH16" s="39">
        <f>'T2_Santa Fe'!AH16/T1_Argentina!AH16</f>
        <v>0</v>
      </c>
      <c r="AI16" s="39">
        <f>'T2_Santa Fe'!AI16/T1_Argentina!AI16</f>
        <v>0</v>
      </c>
      <c r="AJ16" s="39">
        <f>'T2_Santa Fe'!AJ16/T1_Argentina!AJ16</f>
        <v>0</v>
      </c>
      <c r="AK16" s="40"/>
      <c r="AL16" s="39">
        <f>'T2_Santa Fe'!AM16/T1_Argentina!AN16</f>
        <v>0</v>
      </c>
      <c r="AM16" s="39">
        <f>'T2_Santa Fe'!AN16/T1_Argentina!AO16</f>
        <v>0</v>
      </c>
      <c r="AN16" s="39">
        <f>'T2_Santa Fe'!AO16/T1_Argentina!AP16</f>
        <v>0</v>
      </c>
      <c r="AO16" s="39">
        <f>'T2_Santa Fe'!AP16/T1_Argentina!AQ16</f>
        <v>0</v>
      </c>
      <c r="AP16" s="39">
        <f>'T2_Santa Fe'!AQ16/T1_Argentina!AR16</f>
        <v>0</v>
      </c>
      <c r="AQ16" s="39">
        <f>'T2_Santa Fe'!AR16/T1_Argentina!AS16</f>
        <v>0</v>
      </c>
      <c r="AR16" s="39">
        <f>'T2_Santa Fe'!AS16/T1_Argentina!AT16</f>
        <v>0</v>
      </c>
      <c r="AS16" s="39">
        <f>'T2_Santa Fe'!AT16/T1_Argentina!AU16</f>
        <v>0</v>
      </c>
      <c r="AT16" s="39">
        <f>'T2_Santa Fe'!AU16/T1_Argentina!AV16</f>
        <v>0</v>
      </c>
      <c r="AU16" s="39">
        <f>'T2_Santa Fe'!AV16/T1_Argentina!AW16</f>
        <v>0</v>
      </c>
      <c r="AV16" s="39">
        <f>'T2_Santa Fe'!AW16/T1_Argentina!AX16</f>
        <v>0</v>
      </c>
      <c r="AW16" s="39">
        <f>'T2_Santa Fe'!AX16/T1_Argentina!AY16</f>
        <v>0</v>
      </c>
      <c r="AX16" s="39">
        <f>'T2_Santa Fe'!AY16/T1_Argentina!AZ16</f>
        <v>0</v>
      </c>
      <c r="AY16" s="39">
        <f>'T2_Santa Fe'!AZ16/T1_Argentina!BA16</f>
        <v>0</v>
      </c>
      <c r="AZ16" s="39">
        <f>'T2_Santa Fe'!BA16/T1_Argentina!BB16</f>
        <v>0</v>
      </c>
      <c r="BA16" s="39">
        <f>'T2_Santa Fe'!BB16/T1_Argentina!BC16</f>
        <v>0</v>
      </c>
      <c r="BB16" s="39">
        <f>'T2_Santa Fe'!BC16/T1_Argentina!BD16</f>
        <v>0</v>
      </c>
      <c r="BC16" s="39">
        <f>'T2_Santa Fe'!BD16/T1_Argentina!BE16</f>
        <v>0</v>
      </c>
      <c r="BD16" s="39">
        <f>'T2_Santa Fe'!BE16/T1_Argentina!BF16</f>
        <v>0</v>
      </c>
      <c r="BE16" s="39">
        <f>'T2_Santa Fe'!BF16/T1_Argentina!BG16</f>
        <v>0</v>
      </c>
      <c r="BF16" s="39">
        <f>'T2_Santa Fe'!BG16/T1_Argentina!BH16</f>
        <v>0</v>
      </c>
      <c r="BG16" s="39">
        <f>'T2_Santa Fe'!BH16/T1_Argentina!BI16</f>
        <v>0</v>
      </c>
      <c r="BH16" s="39">
        <f>'T2_Santa Fe'!BI16/T1_Argentina!BJ16</f>
        <v>0</v>
      </c>
      <c r="BI16" s="39">
        <f>'T2_Santa Fe'!BJ16/T1_Argentina!BK16</f>
        <v>0</v>
      </c>
    </row>
    <row r="17" spans="2:61" x14ac:dyDescent="0.25">
      <c r="B17" s="15" t="s">
        <v>34</v>
      </c>
      <c r="C17" s="9">
        <v>98</v>
      </c>
      <c r="D17" s="9">
        <v>92</v>
      </c>
      <c r="E17" s="9">
        <v>95</v>
      </c>
      <c r="F17" s="9">
        <v>132</v>
      </c>
      <c r="G17" s="9">
        <v>98</v>
      </c>
      <c r="H17" s="9">
        <v>148</v>
      </c>
      <c r="I17" s="9">
        <v>141</v>
      </c>
      <c r="J17" s="9">
        <v>148</v>
      </c>
      <c r="K17" s="9">
        <v>189</v>
      </c>
      <c r="L17" s="9">
        <v>212</v>
      </c>
      <c r="M17" s="39">
        <f>'T2_Santa Fe'!M17/T1_Argentina!M17</f>
        <v>6.8851981480582414E-2</v>
      </c>
      <c r="N17" s="39">
        <f>'T2_Santa Fe'!N17/T1_Argentina!N17</f>
        <v>6.4646464646464646E-2</v>
      </c>
      <c r="O17" s="39">
        <f>'T2_Santa Fe'!O17/T1_Argentina!O17</f>
        <v>6.566958913529311E-2</v>
      </c>
      <c r="P17" s="39">
        <f>'T2_Santa Fe'!P17/T1_Argentina!P17</f>
        <v>7.747882411559541E-2</v>
      </c>
      <c r="Q17" s="39">
        <f>'T2_Santa Fe'!Q17/T1_Argentina!Q17</f>
        <v>6.7975437774828923E-2</v>
      </c>
      <c r="R17" s="39">
        <f>'T2_Santa Fe'!R17/T1_Argentina!R17</f>
        <v>5.1409815320124966E-2</v>
      </c>
      <c r="S17" s="39">
        <f>'T2_Santa Fe'!S17/T1_Argentina!S17</f>
        <v>8.5078049863135316E-2</v>
      </c>
      <c r="T17" s="39">
        <f>'T2_Santa Fe'!T17/T1_Argentina!T17</f>
        <v>8.1173537426798864E-2</v>
      </c>
      <c r="U17" s="39">
        <f>'T2_Santa Fe'!U17/T1_Argentina!U17</f>
        <v>9.2472440180942791E-2</v>
      </c>
      <c r="V17" s="39">
        <f>'T2_Santa Fe'!V17/T1_Argentina!V17</f>
        <v>0.11615350941193638</v>
      </c>
      <c r="W17" s="39">
        <f>'T2_Santa Fe'!W17/T1_Argentina!W17</f>
        <v>0.12240047534165181</v>
      </c>
      <c r="X17" s="39">
        <f>'T2_Santa Fe'!X17/T1_Argentina!X17</f>
        <v>0.12429744920017294</v>
      </c>
      <c r="Y17" s="39">
        <f>'T2_Santa Fe'!Y17/T1_Argentina!Y17</f>
        <v>0.12540096328096986</v>
      </c>
      <c r="Z17" s="39">
        <f>'T2_Santa Fe'!Z17/T1_Argentina!Z17</f>
        <v>0.14106675496568585</v>
      </c>
      <c r="AA17" s="39">
        <f>'T2_Santa Fe'!AA17/T1_Argentina!AA17</f>
        <v>0.14116898781060086</v>
      </c>
      <c r="AB17" s="39">
        <f>'T2_Santa Fe'!AB17/T1_Argentina!AB17</f>
        <v>0.18940991849889477</v>
      </c>
      <c r="AC17" s="39">
        <f>'T2_Santa Fe'!AC17/T1_Argentina!AC17</f>
        <v>0.19681993983669963</v>
      </c>
      <c r="AD17" s="39">
        <f>'T2_Santa Fe'!AD17/T1_Argentina!AD17</f>
        <v>0.19942434210526316</v>
      </c>
      <c r="AE17" s="39">
        <f>'T2_Santa Fe'!AE17/T1_Argentina!AE17</f>
        <v>0.19260529507716759</v>
      </c>
      <c r="AF17" s="39">
        <f>'T2_Santa Fe'!AF17/T1_Argentina!AF17</f>
        <v>0.19271100340215314</v>
      </c>
      <c r="AG17" s="39">
        <f>'T2_Santa Fe'!AG17/T1_Argentina!AG17</f>
        <v>0.15593220338983052</v>
      </c>
      <c r="AH17" s="39">
        <f>'T2_Santa Fe'!AH17/T1_Argentina!AH17</f>
        <v>0.14946055627041474</v>
      </c>
      <c r="AI17" s="39">
        <f>'T2_Santa Fe'!AI17/T1_Argentina!AI17</f>
        <v>0.1529499319937383</v>
      </c>
      <c r="AJ17" s="39">
        <f>'T2_Santa Fe'!AJ17/T1_Argentina!AJ17</f>
        <v>0.14139233675121424</v>
      </c>
      <c r="AK17" s="40"/>
      <c r="AL17" s="39">
        <f>'T2_Santa Fe'!AM17/T1_Argentina!AN17</f>
        <v>6.9516238280275214E-2</v>
      </c>
      <c r="AM17" s="39">
        <f>'T2_Santa Fe'!AN17/T1_Argentina!AO17</f>
        <v>6.0933846626201556E-2</v>
      </c>
      <c r="AN17" s="39">
        <f>'T2_Santa Fe'!AO17/T1_Argentina!AP17</f>
        <v>6.6044260027662519E-2</v>
      </c>
      <c r="AO17" s="39">
        <f>'T2_Santa Fe'!AP17/T1_Argentina!AQ17</f>
        <v>7.434059102092648E-2</v>
      </c>
      <c r="AP17" s="39">
        <f>'T2_Santa Fe'!AQ17/T1_Argentina!AR17</f>
        <v>6.5516560215974184E-2</v>
      </c>
      <c r="AQ17" s="39">
        <f>'T2_Santa Fe'!AR17/T1_Argentina!AS17</f>
        <v>4.9995968067091362E-2</v>
      </c>
      <c r="AR17" s="39">
        <f>'T2_Santa Fe'!AS17/T1_Argentina!AT17</f>
        <v>8.428023177063737E-2</v>
      </c>
      <c r="AS17" s="39">
        <f>'T2_Santa Fe'!AT17/T1_Argentina!AU17</f>
        <v>8.2753076641170834E-2</v>
      </c>
      <c r="AT17" s="39">
        <f>'T2_Santa Fe'!AU17/T1_Argentina!AV17</f>
        <v>9.5949363902905538E-2</v>
      </c>
      <c r="AU17" s="39">
        <f>'T2_Santa Fe'!AV17/T1_Argentina!AW17</f>
        <v>0.1177340630084307</v>
      </c>
      <c r="AV17" s="39">
        <f>'T2_Santa Fe'!AW17/T1_Argentina!AX17</f>
        <v>0.12208825583867343</v>
      </c>
      <c r="AW17" s="39">
        <f>'T2_Santa Fe'!AX17/T1_Argentina!AY17</f>
        <v>0.12605502575907049</v>
      </c>
      <c r="AX17" s="39">
        <f>'T2_Santa Fe'!AY17/T1_Argentina!AZ17</f>
        <v>0.13132456144802074</v>
      </c>
      <c r="AY17" s="39">
        <f>'T2_Santa Fe'!AZ17/T1_Argentina!BA17</f>
        <v>0.14118792599805258</v>
      </c>
      <c r="AZ17" s="39">
        <f>'T2_Santa Fe'!BA17/T1_Argentina!BB17</f>
        <v>0.1413894229835499</v>
      </c>
      <c r="BA17" s="39">
        <f>'T2_Santa Fe'!BB17/T1_Argentina!BC17</f>
        <v>0.19076185782505992</v>
      </c>
      <c r="BB17" s="39">
        <f>'T2_Santa Fe'!BC17/T1_Argentina!BD17</f>
        <v>0.19681993983669963</v>
      </c>
      <c r="BC17" s="39">
        <f>'T2_Santa Fe'!BD17/T1_Argentina!BE17</f>
        <v>0.19942434210526316</v>
      </c>
      <c r="BD17" s="39">
        <f>'T2_Santa Fe'!BE17/T1_Argentina!BF17</f>
        <v>0.19368846468033879</v>
      </c>
      <c r="BE17" s="39">
        <f>'T2_Santa Fe'!BF17/T1_Argentina!BG17</f>
        <v>0.19158563589101762</v>
      </c>
      <c r="BF17" s="39">
        <f>'T2_Santa Fe'!BG17/T1_Argentina!BH17</f>
        <v>0.157765801077903</v>
      </c>
      <c r="BG17" s="39">
        <f>'T2_Santa Fe'!BH17/T1_Argentina!BI17</f>
        <v>0.15239440884089417</v>
      </c>
      <c r="BH17" s="39">
        <f>'T2_Santa Fe'!BI17/T1_Argentina!BJ17</f>
        <v>0.13994598575988215</v>
      </c>
      <c r="BI17" s="39">
        <f>'T2_Santa Fe'!BJ17/T1_Argentina!BK17</f>
        <v>0.14139233675121424</v>
      </c>
    </row>
    <row r="18" spans="2:61" x14ac:dyDescent="0.25">
      <c r="B18" s="16" t="s">
        <v>49</v>
      </c>
      <c r="C18" s="5">
        <f t="shared" ref="C18:L18" si="0">SUM(C8:C17)</f>
        <v>12548</v>
      </c>
      <c r="D18" s="5">
        <f t="shared" si="0"/>
        <v>11782</v>
      </c>
      <c r="E18" s="5">
        <f t="shared" si="0"/>
        <v>10914</v>
      </c>
      <c r="F18" s="5">
        <f t="shared" si="0"/>
        <v>11834</v>
      </c>
      <c r="G18" s="5">
        <f t="shared" si="0"/>
        <v>11947</v>
      </c>
      <c r="H18" s="5">
        <f t="shared" si="0"/>
        <v>11617</v>
      </c>
      <c r="I18" s="5">
        <f t="shared" si="0"/>
        <v>11322</v>
      </c>
      <c r="J18" s="5">
        <f t="shared" si="0"/>
        <v>11275</v>
      </c>
      <c r="K18" s="5">
        <f t="shared" si="0"/>
        <v>11818</v>
      </c>
      <c r="L18" s="5">
        <f t="shared" si="0"/>
        <v>11943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40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</row>
    <row r="19" spans="2:61" x14ac:dyDescent="0.25">
      <c r="B19" s="15" t="s">
        <v>35</v>
      </c>
      <c r="C19" s="9">
        <v>3700</v>
      </c>
      <c r="D19" s="9">
        <v>4413</v>
      </c>
      <c r="E19" s="9">
        <v>4561</v>
      </c>
      <c r="F19" s="9">
        <v>5200</v>
      </c>
      <c r="G19" s="9">
        <v>4939</v>
      </c>
      <c r="H19" s="9">
        <v>5007</v>
      </c>
      <c r="I19" s="9">
        <v>5320</v>
      </c>
      <c r="J19" s="9">
        <v>5813</v>
      </c>
      <c r="K19" s="9">
        <v>6012</v>
      </c>
      <c r="L19" s="9">
        <v>5988</v>
      </c>
      <c r="M19" s="39">
        <f>'T2_Santa Fe'!M19/T1_Argentina!M19</f>
        <v>0.3813179398755529</v>
      </c>
      <c r="N19" s="39">
        <f>'T2_Santa Fe'!N19/T1_Argentina!N19</f>
        <v>0.3634906810660164</v>
      </c>
      <c r="O19" s="39">
        <f>'T2_Santa Fe'!O19/T1_Argentina!O19</f>
        <v>0.32783333333333331</v>
      </c>
      <c r="P19" s="39">
        <f>'T2_Santa Fe'!P19/T1_Argentina!P19</f>
        <v>0.32689266822137536</v>
      </c>
      <c r="Q19" s="39">
        <f>'T2_Santa Fe'!Q19/T1_Argentina!Q19</f>
        <v>0.29229684377734</v>
      </c>
      <c r="R19" s="39">
        <f>'T2_Santa Fe'!R19/T1_Argentina!R19</f>
        <v>0.27598881026596239</v>
      </c>
      <c r="S19" s="39">
        <f>'T2_Santa Fe'!S19/T1_Argentina!S19</f>
        <v>0.26326967611642721</v>
      </c>
      <c r="T19" s="39">
        <f>'T2_Santa Fe'!T19/T1_Argentina!T19</f>
        <v>0.24492988933547175</v>
      </c>
      <c r="U19" s="39">
        <f>'T2_Santa Fe'!U19/T1_Argentina!U19</f>
        <v>0.24521527777777777</v>
      </c>
      <c r="V19" s="39">
        <f>'T2_Santa Fe'!V19/T1_Argentina!V19</f>
        <v>0.23083093523917994</v>
      </c>
      <c r="W19" s="39">
        <f>'T2_Santa Fe'!W19/T1_Argentina!W19</f>
        <v>0.21526097869092256</v>
      </c>
      <c r="X19" s="39">
        <f>'T2_Santa Fe'!X19/T1_Argentina!X19</f>
        <v>0.21026032072495918</v>
      </c>
      <c r="Y19" s="39">
        <f>'T2_Santa Fe'!Y19/T1_Argentina!Y19</f>
        <v>0.19070465133228343</v>
      </c>
      <c r="Z19" s="39">
        <f>'T2_Santa Fe'!Z19/T1_Argentina!Z19</f>
        <v>0.16786333797428468</v>
      </c>
      <c r="AA19" s="39">
        <f>'T2_Santa Fe'!AA19/T1_Argentina!AA19</f>
        <v>0.16441087808605309</v>
      </c>
      <c r="AB19" s="39">
        <f>'T2_Santa Fe'!AB19/T1_Argentina!AB19</f>
        <v>0.16645120702833499</v>
      </c>
      <c r="AC19" s="39">
        <f>'T2_Santa Fe'!AC19/T1_Argentina!AC19</f>
        <v>0.1583932817091521</v>
      </c>
      <c r="AD19" s="39">
        <f>'T2_Santa Fe'!AD19/T1_Argentina!AD19</f>
        <v>0.16453336024020448</v>
      </c>
      <c r="AE19" s="39">
        <f>'T2_Santa Fe'!AE19/T1_Argentina!AE19</f>
        <v>0.16292106446511487</v>
      </c>
      <c r="AF19" s="39">
        <f>'T2_Santa Fe'!AF19/T1_Argentina!AF19</f>
        <v>0.16938796218231139</v>
      </c>
      <c r="AG19" s="39">
        <f>'T2_Santa Fe'!AG19/T1_Argentina!AG19</f>
        <v>0.16378418983741111</v>
      </c>
      <c r="AH19" s="39">
        <f>'T2_Santa Fe'!AH19/T1_Argentina!AH19</f>
        <v>0.17449879079404332</v>
      </c>
      <c r="AI19" s="39">
        <f>'T2_Santa Fe'!AI19/T1_Argentina!AI19</f>
        <v>0.16685219176618935</v>
      </c>
      <c r="AJ19" s="39">
        <f>'T2_Santa Fe'!AJ19/T1_Argentina!AJ19</f>
        <v>0.17786359524865927</v>
      </c>
      <c r="AK19" s="40"/>
      <c r="AL19" s="39">
        <f>'T2_Santa Fe'!AM19/T1_Argentina!AN19</f>
        <v>0.38284082342526643</v>
      </c>
      <c r="AM19" s="39">
        <f>'T2_Santa Fe'!AN19/T1_Argentina!AO19</f>
        <v>0.36614266075362517</v>
      </c>
      <c r="AN19" s="39">
        <f>'T2_Santa Fe'!AO19/T1_Argentina!AP19</f>
        <v>0.33511002444987775</v>
      </c>
      <c r="AO19" s="39">
        <f>'T2_Santa Fe'!AP19/T1_Argentina!AQ19</f>
        <v>0.33150784433880948</v>
      </c>
      <c r="AP19" s="39">
        <f>'T2_Santa Fe'!AQ19/T1_Argentina!AR19</f>
        <v>0.29688391359660343</v>
      </c>
      <c r="AQ19" s="39">
        <f>'T2_Santa Fe'!AR19/T1_Argentina!AS19</f>
        <v>0.27608783921996605</v>
      </c>
      <c r="AR19" s="39">
        <f>'T2_Santa Fe'!AS19/T1_Argentina!AT19</f>
        <v>0.26247997684379099</v>
      </c>
      <c r="AS19" s="39">
        <f>'T2_Santa Fe'!AT19/T1_Argentina!AU19</f>
        <v>0.24687967924027471</v>
      </c>
      <c r="AT19" s="39">
        <f>'T2_Santa Fe'!AU19/T1_Argentina!AV19</f>
        <v>0.24816741118592636</v>
      </c>
      <c r="AU19" s="39">
        <f>'T2_Santa Fe'!AV19/T1_Argentina!AW19</f>
        <v>0.23293517174246356</v>
      </c>
      <c r="AV19" s="39">
        <f>'T2_Santa Fe'!AW19/T1_Argentina!AX19</f>
        <v>0.21484877541601216</v>
      </c>
      <c r="AW19" s="39">
        <f>'T2_Santa Fe'!AX19/T1_Argentina!AY19</f>
        <v>0.2091215789319863</v>
      </c>
      <c r="AX19" s="39">
        <f>'T2_Santa Fe'!AY19/T1_Argentina!AZ19</f>
        <v>0.2000455190425999</v>
      </c>
      <c r="AY19" s="39">
        <f>'T2_Santa Fe'!AZ19/T1_Argentina!BA19</f>
        <v>0.16959953061086827</v>
      </c>
      <c r="AZ19" s="39">
        <f>'T2_Santa Fe'!BA19/T1_Argentina!BB19</f>
        <v>0.16492202175876705</v>
      </c>
      <c r="BA19" s="39">
        <f>'T2_Santa Fe'!BB19/T1_Argentina!BC19</f>
        <v>0.17111823645470414</v>
      </c>
      <c r="BB19" s="39">
        <f>'T2_Santa Fe'!BC19/T1_Argentina!BD19</f>
        <v>0.16314066376312675</v>
      </c>
      <c r="BC19" s="39">
        <f>'T2_Santa Fe'!BD19/T1_Argentina!BE19</f>
        <v>0.16669831615050307</v>
      </c>
      <c r="BD19" s="39">
        <f>'T2_Santa Fe'!BE19/T1_Argentina!BF19</f>
        <v>0.16168418635406465</v>
      </c>
      <c r="BE19" s="39">
        <f>'T2_Santa Fe'!BF19/T1_Argentina!BG19</f>
        <v>0.1601324463789349</v>
      </c>
      <c r="BF19" s="39">
        <f>'T2_Santa Fe'!BG19/T1_Argentina!BH19</f>
        <v>0.16335196643204061</v>
      </c>
      <c r="BG19" s="39">
        <f>'T2_Santa Fe'!BH19/T1_Argentina!BI19</f>
        <v>0.17401700937488893</v>
      </c>
      <c r="BH19" s="39">
        <f>'T2_Santa Fe'!BI19/T1_Argentina!BJ19</f>
        <v>0.16495660232239759</v>
      </c>
      <c r="BI19" s="39">
        <f>'T2_Santa Fe'!BJ19/T1_Argentina!BK19</f>
        <v>0.17787121479606044</v>
      </c>
    </row>
    <row r="20" spans="2:61" x14ac:dyDescent="0.25">
      <c r="B20" s="15" t="s">
        <v>36</v>
      </c>
      <c r="C20" s="9">
        <v>2045</v>
      </c>
      <c r="D20" s="9">
        <v>2163</v>
      </c>
      <c r="E20" s="9">
        <v>2267</v>
      </c>
      <c r="F20" s="9">
        <v>2790</v>
      </c>
      <c r="G20" s="9">
        <v>2372</v>
      </c>
      <c r="H20" s="9">
        <v>2693</v>
      </c>
      <c r="I20" s="9">
        <v>2187</v>
      </c>
      <c r="J20" s="9">
        <v>2206</v>
      </c>
      <c r="K20" s="9">
        <v>3010</v>
      </c>
      <c r="L20" s="9">
        <v>3411</v>
      </c>
      <c r="M20" s="39">
        <f>'T2_Santa Fe'!M20/T1_Argentina!M20</f>
        <v>7.436493308758714E-2</v>
      </c>
      <c r="N20" s="39">
        <f>'T2_Santa Fe'!N20/T1_Argentina!N20</f>
        <v>8.0594634618670613E-2</v>
      </c>
      <c r="O20" s="39">
        <f>'T2_Santa Fe'!O20/T1_Argentina!O20</f>
        <v>6.6991846929638527E-2</v>
      </c>
      <c r="P20" s="39">
        <f>'T2_Santa Fe'!P20/T1_Argentina!P20</f>
        <v>7.1187621968218567E-2</v>
      </c>
      <c r="Q20" s="39">
        <f>'T2_Santa Fe'!Q20/T1_Argentina!Q20</f>
        <v>5.9333441288990547E-2</v>
      </c>
      <c r="R20" s="39">
        <f>'T2_Santa Fe'!R20/T1_Argentina!R20</f>
        <v>5.8550550755597175E-2</v>
      </c>
      <c r="S20" s="39">
        <f>'T2_Santa Fe'!S20/T1_Argentina!S20</f>
        <v>6.4003364171572749E-2</v>
      </c>
      <c r="T20" s="39">
        <f>'T2_Santa Fe'!T20/T1_Argentina!T20</f>
        <v>7.6495038050004252E-2</v>
      </c>
      <c r="U20" s="39">
        <f>'T2_Santa Fe'!U20/T1_Argentina!U20</f>
        <v>6.3459810566363559E-2</v>
      </c>
      <c r="V20" s="39">
        <f>'T2_Santa Fe'!V20/T1_Argentina!V20</f>
        <v>7.3889396221917328E-2</v>
      </c>
      <c r="W20" s="39">
        <f>'T2_Santa Fe'!W20/T1_Argentina!W20</f>
        <v>8.0961187341164059E-2</v>
      </c>
      <c r="X20" s="39">
        <f>'T2_Santa Fe'!X20/T1_Argentina!X20</f>
        <v>9.3123982353522067E-2</v>
      </c>
      <c r="Y20" s="39">
        <f>'T2_Santa Fe'!Y20/T1_Argentina!Y20</f>
        <v>0.11898831972837523</v>
      </c>
      <c r="Z20" s="39">
        <f>'T2_Santa Fe'!Z20/T1_Argentina!Z20</f>
        <v>0.11577846698014257</v>
      </c>
      <c r="AA20" s="39">
        <f>'T2_Santa Fe'!AA20/T1_Argentina!AA20</f>
        <v>9.8874353513842411E-2</v>
      </c>
      <c r="AB20" s="39">
        <f>'T2_Santa Fe'!AB20/T1_Argentina!AB20</f>
        <v>9.8313544581411172E-2</v>
      </c>
      <c r="AC20" s="39">
        <f>'T2_Santa Fe'!AC20/T1_Argentina!AC20</f>
        <v>0.11013408598665959</v>
      </c>
      <c r="AD20" s="39">
        <f>'T2_Santa Fe'!AD20/T1_Argentina!AD20</f>
        <v>0.12031724153686238</v>
      </c>
      <c r="AE20" s="39">
        <f>'T2_Santa Fe'!AE20/T1_Argentina!AE20</f>
        <v>0.1038328025640763</v>
      </c>
      <c r="AF20" s="39">
        <f>'T2_Santa Fe'!AF20/T1_Argentina!AF20</f>
        <v>8.1489853311296115E-2</v>
      </c>
      <c r="AG20" s="39">
        <f>'T2_Santa Fe'!AG20/T1_Argentina!AG20</f>
        <v>0.11001318761599596</v>
      </c>
      <c r="AH20" s="39">
        <f>'T2_Santa Fe'!AH20/T1_Argentina!AH20</f>
        <v>0.1347183822528481</v>
      </c>
      <c r="AI20" s="39">
        <f>'T2_Santa Fe'!AI20/T1_Argentina!AI20</f>
        <v>0.13749805512822758</v>
      </c>
      <c r="AJ20" s="39">
        <f>'T2_Santa Fe'!AJ20/T1_Argentina!AJ20</f>
        <v>0.13584557425687702</v>
      </c>
      <c r="AK20" s="40"/>
      <c r="AL20" s="39">
        <f>'T2_Santa Fe'!AM20/T1_Argentina!AN20</f>
        <v>7.0042261435691797E-2</v>
      </c>
      <c r="AM20" s="39">
        <f>'T2_Santa Fe'!AN20/T1_Argentina!AO20</f>
        <v>7.4653298913369748E-2</v>
      </c>
      <c r="AN20" s="39">
        <f>'T2_Santa Fe'!AO20/T1_Argentina!AP20</f>
        <v>6.988915574981501E-2</v>
      </c>
      <c r="AO20" s="39">
        <f>'T2_Santa Fe'!AP20/T1_Argentina!AQ20</f>
        <v>5.9920278851463282E-2</v>
      </c>
      <c r="AP20" s="39">
        <f>'T2_Santa Fe'!AQ20/T1_Argentina!AR20</f>
        <v>6.0532846619483438E-2</v>
      </c>
      <c r="AQ20" s="39">
        <f>'T2_Santa Fe'!AR20/T1_Argentina!AS20</f>
        <v>5.7099182843941311E-2</v>
      </c>
      <c r="AR20" s="39">
        <f>'T2_Santa Fe'!AS20/T1_Argentina!AT20</f>
        <v>6.2292698246081968E-2</v>
      </c>
      <c r="AS20" s="39">
        <f>'T2_Santa Fe'!AT20/T1_Argentina!AU20</f>
        <v>7.6644010204671001E-2</v>
      </c>
      <c r="AT20" s="39">
        <f>'T2_Santa Fe'!AU20/T1_Argentina!AV20</f>
        <v>6.2873490113156683E-2</v>
      </c>
      <c r="AU20" s="39">
        <f>'T2_Santa Fe'!AV20/T1_Argentina!AW20</f>
        <v>7.5908806067536222E-2</v>
      </c>
      <c r="AV20" s="39">
        <f>'T2_Santa Fe'!AW20/T1_Argentina!AX20</f>
        <v>8.1442644814804108E-2</v>
      </c>
      <c r="AW20" s="39">
        <f>'T2_Santa Fe'!AX20/T1_Argentina!AY20</f>
        <v>9.3533390213674947E-2</v>
      </c>
      <c r="AX20" s="39">
        <f>'T2_Santa Fe'!AY20/T1_Argentina!AZ20</f>
        <v>0.11351461239649896</v>
      </c>
      <c r="AY20" s="39">
        <f>'T2_Santa Fe'!AZ20/T1_Argentina!BA20</f>
        <v>0.11605231532845543</v>
      </c>
      <c r="AZ20" s="39">
        <f>'T2_Santa Fe'!BA20/T1_Argentina!BB20</f>
        <v>9.8032747383881041E-2</v>
      </c>
      <c r="BA20" s="39">
        <f>'T2_Santa Fe'!BB20/T1_Argentina!BC20</f>
        <v>9.981287827435599E-2</v>
      </c>
      <c r="BB20" s="39">
        <f>'T2_Santa Fe'!BC20/T1_Argentina!BD20</f>
        <v>0.10943897249581966</v>
      </c>
      <c r="BC20" s="39">
        <f>'T2_Santa Fe'!BD20/T1_Argentina!BE20</f>
        <v>0.12459972733901906</v>
      </c>
      <c r="BD20" s="39">
        <f>'T2_Santa Fe'!BE20/T1_Argentina!BF20</f>
        <v>0.10007535167006386</v>
      </c>
      <c r="BE20" s="39">
        <f>'T2_Santa Fe'!BF20/T1_Argentina!BG20</f>
        <v>8.2710792290887389E-2</v>
      </c>
      <c r="BF20" s="39">
        <f>'T2_Santa Fe'!BG20/T1_Argentina!BH20</f>
        <v>0.1072265941744157</v>
      </c>
      <c r="BG20" s="39">
        <f>'T2_Santa Fe'!BH20/T1_Argentina!BI20</f>
        <v>0.1368270312050254</v>
      </c>
      <c r="BH20" s="39">
        <f>'T2_Santa Fe'!BI20/T1_Argentina!BJ20</f>
        <v>0.13064610877331767</v>
      </c>
      <c r="BI20" s="39">
        <f>'T2_Santa Fe'!BJ20/T1_Argentina!BK20</f>
        <v>0.13614058134187118</v>
      </c>
    </row>
    <row r="21" spans="2:61" x14ac:dyDescent="0.25">
      <c r="B21" s="15" t="s">
        <v>37</v>
      </c>
      <c r="C21" s="9">
        <v>758</v>
      </c>
      <c r="D21" s="9">
        <v>671</v>
      </c>
      <c r="E21" s="9">
        <v>550</v>
      </c>
      <c r="F21" s="9">
        <v>650</v>
      </c>
      <c r="G21" s="9">
        <v>590</v>
      </c>
      <c r="H21" s="9">
        <v>431</v>
      </c>
      <c r="I21" s="9">
        <v>215</v>
      </c>
      <c r="J21" s="9">
        <v>148</v>
      </c>
      <c r="K21" s="9">
        <v>156</v>
      </c>
      <c r="L21" s="9">
        <v>196</v>
      </c>
      <c r="M21" s="39">
        <f>'T2_Santa Fe'!M21/T1_Argentina!M21</f>
        <v>2.2452688976798887E-2</v>
      </c>
      <c r="N21" s="39">
        <f>'T2_Santa Fe'!N21/T1_Argentina!N21</f>
        <v>2.9429585389076432E-2</v>
      </c>
      <c r="O21" s="39">
        <f>'T2_Santa Fe'!O21/T1_Argentina!O21</f>
        <v>2.3980815347721823E-2</v>
      </c>
      <c r="P21" s="39">
        <f>'T2_Santa Fe'!P21/T1_Argentina!P21</f>
        <v>4.9758524806088104E-2</v>
      </c>
      <c r="Q21" s="39">
        <f>'T2_Santa Fe'!Q21/T1_Argentina!Q21</f>
        <v>7.9646017699115043E-2</v>
      </c>
      <c r="R21" s="39">
        <f>'T2_Santa Fe'!R21/T1_Argentina!R21</f>
        <v>1.507537688442211E-2</v>
      </c>
      <c r="S21" s="39">
        <f>'T2_Santa Fe'!S21/T1_Argentina!S21</f>
        <v>1.0869565217391304E-2</v>
      </c>
      <c r="T21" s="39">
        <f>'T2_Santa Fe'!T21/T1_Argentina!T21</f>
        <v>1.0402219140083218E-2</v>
      </c>
      <c r="U21" s="39">
        <f>'T2_Santa Fe'!U21/T1_Argentina!U21</f>
        <v>5.3792361484669175E-3</v>
      </c>
      <c r="V21" s="39">
        <f>'T2_Santa Fe'!V21/T1_Argentina!V21</f>
        <v>5.6335034013605442E-2</v>
      </c>
      <c r="W21" s="39">
        <f>'T2_Santa Fe'!W21/T1_Argentina!W21</f>
        <v>4.5314109165808442E-2</v>
      </c>
      <c r="X21" s="39">
        <f>'T2_Santa Fe'!X21/T1_Argentina!X21</f>
        <v>3.1746031746031744E-2</v>
      </c>
      <c r="Y21" s="39">
        <f>'T2_Santa Fe'!Y21/T1_Argentina!Y21</f>
        <v>0</v>
      </c>
      <c r="Z21" s="39">
        <f>'T2_Santa Fe'!Z21/T1_Argentina!Z21</f>
        <v>5.1948051948051948E-3</v>
      </c>
      <c r="AA21" s="39">
        <f>'T2_Santa Fe'!AA21/T1_Argentina!AA21</f>
        <v>2.1359223300970873E-2</v>
      </c>
      <c r="AB21" s="39">
        <f>'T2_Santa Fe'!AB21/T1_Argentina!AB21</f>
        <v>1.8039687312086591E-3</v>
      </c>
      <c r="AC21" s="39">
        <f>'T2_Santa Fe'!AC21/T1_Argentina!AC21</f>
        <v>0</v>
      </c>
      <c r="AD21" s="39">
        <f>'T2_Santa Fe'!AD21/T1_Argentina!AD21</f>
        <v>0</v>
      </c>
      <c r="AE21" s="39">
        <f>'T2_Santa Fe'!AE21/T1_Argentina!AE21</f>
        <v>0</v>
      </c>
      <c r="AF21" s="39">
        <f>'T2_Santa Fe'!AF21/T1_Argentina!AF21</f>
        <v>0</v>
      </c>
      <c r="AG21" s="39">
        <f>'T2_Santa Fe'!AG21/T1_Argentina!AG21</f>
        <v>0</v>
      </c>
      <c r="AH21" s="39">
        <f>'T2_Santa Fe'!AH21/T1_Argentina!AH21</f>
        <v>0</v>
      </c>
      <c r="AI21" s="39">
        <f>'T2_Santa Fe'!AI21/T1_Argentina!AI21</f>
        <v>0</v>
      </c>
      <c r="AJ21" s="39">
        <f>'T2_Santa Fe'!AJ21/T1_Argentina!AJ21</f>
        <v>0</v>
      </c>
      <c r="AK21" s="40"/>
      <c r="AL21" s="39">
        <f>'T2_Santa Fe'!AM21/T1_Argentina!AN21</f>
        <v>1.9720531890917287E-2</v>
      </c>
      <c r="AM21" s="39">
        <f>'T2_Santa Fe'!AN21/T1_Argentina!AO21</f>
        <v>2.8951669390614054E-2</v>
      </c>
      <c r="AN21" s="39">
        <f>'T2_Santa Fe'!AO21/T1_Argentina!AP21</f>
        <v>2.4127234231129058E-2</v>
      </c>
      <c r="AO21" s="39">
        <f>'T2_Santa Fe'!AP21/T1_Argentina!AQ21</f>
        <v>5.009208103130755E-2</v>
      </c>
      <c r="AP21" s="39">
        <f>'T2_Santa Fe'!AQ21/T1_Argentina!AR21</f>
        <v>7.9971565665541144E-2</v>
      </c>
      <c r="AQ21" s="39">
        <f>'T2_Santa Fe'!AR21/T1_Argentina!AS21</f>
        <v>1.5353121801432957E-2</v>
      </c>
      <c r="AR21" s="39">
        <f>'T2_Santa Fe'!AS21/T1_Argentina!AT21</f>
        <v>1.0869565217391304E-2</v>
      </c>
      <c r="AS21" s="39">
        <f>'T2_Santa Fe'!AT21/T1_Argentina!AU21</f>
        <v>9.0277777777777769E-3</v>
      </c>
      <c r="AT21" s="39">
        <f>'T2_Santa Fe'!AU21/T1_Argentina!AV21</f>
        <v>5.3792361484669175E-3</v>
      </c>
      <c r="AU21" s="39">
        <f>'T2_Santa Fe'!AV21/T1_Argentina!AW21</f>
        <v>5.675733561790533E-2</v>
      </c>
      <c r="AV21" s="39">
        <f>'T2_Santa Fe'!AW21/T1_Argentina!AX21</f>
        <v>4.647887323943662E-2</v>
      </c>
      <c r="AW21" s="39">
        <f>'T2_Santa Fe'!AX21/T1_Argentina!AY21</f>
        <v>3.1746031746031744E-2</v>
      </c>
      <c r="AX21" s="39">
        <f>'T2_Santa Fe'!AY21/T1_Argentina!AZ21</f>
        <v>0</v>
      </c>
      <c r="AY21" s="39">
        <f>'T2_Santa Fe'!AZ21/T1_Argentina!BA21</f>
        <v>3.1612223393045311E-3</v>
      </c>
      <c r="AZ21" s="39">
        <f>'T2_Santa Fe'!BA21/T1_Argentina!BB21</f>
        <v>1.5625E-2</v>
      </c>
      <c r="BA21" s="39">
        <f>'T2_Santa Fe'!BB21/T1_Argentina!BC21</f>
        <v>1.8039687312086591E-3</v>
      </c>
      <c r="BB21" s="39">
        <f>'T2_Santa Fe'!BC21/T1_Argentina!BD21</f>
        <v>0</v>
      </c>
      <c r="BC21" s="39">
        <f>'T2_Santa Fe'!BD21/T1_Argentina!BE21</f>
        <v>0</v>
      </c>
      <c r="BD21" s="39">
        <f>'T2_Santa Fe'!BE21/T1_Argentina!BF21</f>
        <v>0</v>
      </c>
      <c r="BE21" s="39">
        <f>'T2_Santa Fe'!BF21/T1_Argentina!BG21</f>
        <v>0</v>
      </c>
      <c r="BF21" s="39">
        <f>'T2_Santa Fe'!BG21/T1_Argentina!BH21</f>
        <v>0</v>
      </c>
      <c r="BG21" s="39">
        <f>'T2_Santa Fe'!BH21/T1_Argentina!BI21</f>
        <v>0</v>
      </c>
      <c r="BH21" s="39">
        <f>'T2_Santa Fe'!BI21/T1_Argentina!BJ21</f>
        <v>0</v>
      </c>
      <c r="BI21" s="39">
        <f>'T2_Santa Fe'!BJ21/T1_Argentina!BK21</f>
        <v>0</v>
      </c>
    </row>
    <row r="22" spans="2:61" x14ac:dyDescent="0.25">
      <c r="B22" s="15" t="s">
        <v>38</v>
      </c>
      <c r="C22" s="9">
        <v>169</v>
      </c>
      <c r="D22" s="9">
        <v>194</v>
      </c>
      <c r="E22" s="9">
        <v>153</v>
      </c>
      <c r="F22" s="9">
        <v>169</v>
      </c>
      <c r="G22" s="9">
        <v>198</v>
      </c>
      <c r="H22" s="9">
        <v>153</v>
      </c>
      <c r="I22" s="9">
        <v>110</v>
      </c>
      <c r="J22" s="9">
        <v>134</v>
      </c>
      <c r="K22" s="9">
        <v>155</v>
      </c>
      <c r="L22" s="9">
        <v>239</v>
      </c>
      <c r="M22" s="39">
        <f>'T2_Santa Fe'!M22/T1_Argentina!M22</f>
        <v>0</v>
      </c>
      <c r="N22" s="39">
        <f>'T2_Santa Fe'!N22/T1_Argentina!N22</f>
        <v>0</v>
      </c>
      <c r="O22" s="39">
        <f>'T2_Santa Fe'!O22/T1_Argentina!O22</f>
        <v>0</v>
      </c>
      <c r="P22" s="39">
        <f>'T2_Santa Fe'!P22/T1_Argentina!P22</f>
        <v>0</v>
      </c>
      <c r="Q22" s="39">
        <f>'T2_Santa Fe'!Q22/T1_Argentina!Q22</f>
        <v>0</v>
      </c>
      <c r="R22" s="39">
        <f>'T2_Santa Fe'!R22/T1_Argentina!R22</f>
        <v>0</v>
      </c>
      <c r="S22" s="39">
        <f>'T2_Santa Fe'!S22/T1_Argentina!S22</f>
        <v>0</v>
      </c>
      <c r="T22" s="39">
        <f>'T2_Santa Fe'!T22/T1_Argentina!T22</f>
        <v>2.3498587147447758E-3</v>
      </c>
      <c r="U22" s="39">
        <f>'T2_Santa Fe'!U22/T1_Argentina!U22</f>
        <v>3.31612108579279E-3</v>
      </c>
      <c r="V22" s="39">
        <f>'T2_Santa Fe'!V22/T1_Argentina!V22</f>
        <v>3.3326246717651992E-3</v>
      </c>
      <c r="W22" s="39">
        <f>'T2_Santa Fe'!W22/T1_Argentina!W22</f>
        <v>3.2458499489937866E-3</v>
      </c>
      <c r="X22" s="39">
        <f>'T2_Santa Fe'!X22/T1_Argentina!X22</f>
        <v>1.7552404898876206E-3</v>
      </c>
      <c r="Y22" s="39">
        <f>'T2_Santa Fe'!Y22/T1_Argentina!Y22</f>
        <v>1.8152252013765458E-3</v>
      </c>
      <c r="Z22" s="39">
        <f>'T2_Santa Fe'!Z22/T1_Argentina!Z22</f>
        <v>5.1789437656775633E-4</v>
      </c>
      <c r="AA22" s="39">
        <f>'T2_Santa Fe'!AA22/T1_Argentina!AA22</f>
        <v>4.9136705875238126E-4</v>
      </c>
      <c r="AB22" s="39">
        <f>'T2_Santa Fe'!AB22/T1_Argentina!AB22</f>
        <v>6.5096114412930694E-4</v>
      </c>
      <c r="AC22" s="39">
        <f>'T2_Santa Fe'!AC22/T1_Argentina!AC22</f>
        <v>7.1759519498257437E-4</v>
      </c>
      <c r="AD22" s="39">
        <f>'T2_Santa Fe'!AD22/T1_Argentina!AD22</f>
        <v>7.2870717630827233E-4</v>
      </c>
      <c r="AE22" s="39">
        <f>'T2_Santa Fe'!AE22/T1_Argentina!AE22</f>
        <v>2.584416438768126E-3</v>
      </c>
      <c r="AF22" s="39">
        <f>'T2_Santa Fe'!AF22/T1_Argentina!AF22</f>
        <v>1.0856643451544086E-3</v>
      </c>
      <c r="AG22" s="39">
        <f>'T2_Santa Fe'!AG22/T1_Argentina!AG22</f>
        <v>1.5489125211770746E-2</v>
      </c>
      <c r="AH22" s="39">
        <f>'T2_Santa Fe'!AH22/T1_Argentina!AH22</f>
        <v>2.6541743527132297E-3</v>
      </c>
      <c r="AI22" s="39">
        <f>'T2_Santa Fe'!AI22/T1_Argentina!AI22</f>
        <v>1.542202367794702E-2</v>
      </c>
      <c r="AJ22" s="39">
        <f>'T2_Santa Fe'!AJ22/T1_Argentina!AJ22</f>
        <v>1.7631852348155844E-2</v>
      </c>
      <c r="AK22" s="40"/>
      <c r="AL22" s="39">
        <f>'T2_Santa Fe'!AM22/T1_Argentina!AN22</f>
        <v>0</v>
      </c>
      <c r="AM22" s="39">
        <f>'T2_Santa Fe'!AN22/T1_Argentina!AO22</f>
        <v>0</v>
      </c>
      <c r="AN22" s="39">
        <f>'T2_Santa Fe'!AO22/T1_Argentina!AP22</f>
        <v>0</v>
      </c>
      <c r="AO22" s="39">
        <f>'T2_Santa Fe'!AP22/T1_Argentina!AQ22</f>
        <v>0</v>
      </c>
      <c r="AP22" s="39">
        <f>'T2_Santa Fe'!AQ22/T1_Argentina!AR22</f>
        <v>0</v>
      </c>
      <c r="AQ22" s="39">
        <f>'T2_Santa Fe'!AR22/T1_Argentina!AS22</f>
        <v>0</v>
      </c>
      <c r="AR22" s="39">
        <f>'T2_Santa Fe'!AS22/T1_Argentina!AT22</f>
        <v>0</v>
      </c>
      <c r="AS22" s="39">
        <f>'T2_Santa Fe'!AT22/T1_Argentina!AU22</f>
        <v>2.3884447045195347E-3</v>
      </c>
      <c r="AT22" s="39">
        <f>'T2_Santa Fe'!AU22/T1_Argentina!AV22</f>
        <v>2.9883312778673748E-3</v>
      </c>
      <c r="AU22" s="39">
        <f>'T2_Santa Fe'!AV22/T1_Argentina!AW22</f>
        <v>3.5435644592703925E-3</v>
      </c>
      <c r="AV22" s="39">
        <f>'T2_Santa Fe'!AW22/T1_Argentina!AX22</f>
        <v>1.1624662884776342E-3</v>
      </c>
      <c r="AW22" s="39">
        <f>'T2_Santa Fe'!AX22/T1_Argentina!AY22</f>
        <v>1.7591000444172761E-3</v>
      </c>
      <c r="AX22" s="39">
        <f>'T2_Santa Fe'!AY22/T1_Argentina!AZ22</f>
        <v>1.8645845472555647E-3</v>
      </c>
      <c r="AY22" s="39">
        <f>'T2_Santa Fe'!AZ22/T1_Argentina!BA22</f>
        <v>4.1128192004679477E-4</v>
      </c>
      <c r="AZ22" s="39">
        <f>'T2_Santa Fe'!BA22/T1_Argentina!BB22</f>
        <v>4.9136705875238126E-4</v>
      </c>
      <c r="BA22" s="39">
        <f>'T2_Santa Fe'!BB22/T1_Argentina!BC22</f>
        <v>6.5111373003522524E-4</v>
      </c>
      <c r="BB22" s="39">
        <f>'T2_Santa Fe'!BC22/T1_Argentina!BD22</f>
        <v>7.4253382241561106E-4</v>
      </c>
      <c r="BC22" s="39">
        <f>'T2_Santa Fe'!BD22/T1_Argentina!BE22</f>
        <v>7.329372214838558E-4</v>
      </c>
      <c r="BD22" s="39">
        <f>'T2_Santa Fe'!BE22/T1_Argentina!BF22</f>
        <v>2.5905027459329107E-3</v>
      </c>
      <c r="BE22" s="39">
        <f>'T2_Santa Fe'!BF22/T1_Argentina!BG22</f>
        <v>5.8507246122432258E-4</v>
      </c>
      <c r="BF22" s="39">
        <f>'T2_Santa Fe'!BG22/T1_Argentina!BH22</f>
        <v>1.1824577159107917E-2</v>
      </c>
      <c r="BG22" s="39">
        <f>'T2_Santa Fe'!BH22/T1_Argentina!BI22</f>
        <v>2.7035308112394788E-3</v>
      </c>
      <c r="BH22" s="39">
        <f>'T2_Santa Fe'!BI22/T1_Argentina!BJ22</f>
        <v>1.5503315125551014E-2</v>
      </c>
      <c r="BI22" s="39">
        <f>'T2_Santa Fe'!BJ22/T1_Argentina!BK22</f>
        <v>1.7692996567558666E-2</v>
      </c>
    </row>
    <row r="23" spans="2:61" x14ac:dyDescent="0.25">
      <c r="B23" s="15" t="s">
        <v>39</v>
      </c>
      <c r="C23" s="9"/>
      <c r="D23" s="9"/>
      <c r="E23" s="9"/>
      <c r="F23" s="9"/>
      <c r="G23" s="9"/>
      <c r="H23" s="9">
        <v>51</v>
      </c>
      <c r="I23" s="9">
        <v>20</v>
      </c>
      <c r="J23" s="9">
        <v>8</v>
      </c>
      <c r="K23" s="9">
        <v>16</v>
      </c>
      <c r="L23" s="9">
        <v>10</v>
      </c>
      <c r="M23" s="39" t="s">
        <v>58</v>
      </c>
      <c r="N23" s="39">
        <f>'T2_Santa Fe'!N23/T1_Argentina!N23</f>
        <v>0.19736842105263158</v>
      </c>
      <c r="O23" s="39">
        <f>'T2_Santa Fe'!O23/T1_Argentina!O23</f>
        <v>0.27272727272727271</v>
      </c>
      <c r="P23" s="39">
        <f>'T2_Santa Fe'!P23/T1_Argentina!P23</f>
        <v>0.15483870967741936</v>
      </c>
      <c r="Q23" s="39">
        <f>'T2_Santa Fe'!Q23/T1_Argentina!Q23</f>
        <v>5.730659025787966E-2</v>
      </c>
      <c r="R23" s="39">
        <f>'T2_Santa Fe'!R23/T1_Argentina!R23</f>
        <v>0</v>
      </c>
      <c r="S23" s="39">
        <f>'T2_Santa Fe'!S23/T1_Argentina!S23</f>
        <v>0</v>
      </c>
      <c r="T23" s="39">
        <f>'T2_Santa Fe'!T23/T1_Argentina!T23</f>
        <v>2.70929287455974E-3</v>
      </c>
      <c r="U23" s="39">
        <f>'T2_Santa Fe'!U23/T1_Argentina!U23</f>
        <v>0</v>
      </c>
      <c r="V23" s="39">
        <f>'T2_Santa Fe'!V23/T1_Argentina!V23</f>
        <v>0</v>
      </c>
      <c r="W23" s="39">
        <f>'T2_Santa Fe'!W23/T1_Argentina!W23</f>
        <v>1.4243661570601083E-2</v>
      </c>
      <c r="X23" s="39">
        <f>'T2_Santa Fe'!X23/T1_Argentina!X23</f>
        <v>6.5686134513779811E-3</v>
      </c>
      <c r="Y23" s="39">
        <f>'T2_Santa Fe'!Y23/T1_Argentina!Y23</f>
        <v>1.6281738631473246E-2</v>
      </c>
      <c r="Z23" s="39">
        <f>'T2_Santa Fe'!Z23/T1_Argentina!Z23</f>
        <v>2.9142381348875937E-2</v>
      </c>
      <c r="AA23" s="39">
        <f>'T2_Santa Fe'!AA23/T1_Argentina!AA23</f>
        <v>2.358490566037736E-2</v>
      </c>
      <c r="AB23" s="39">
        <f>'T2_Santa Fe'!AB23/T1_Argentina!AB23</f>
        <v>6.6225165562913907E-3</v>
      </c>
      <c r="AC23" s="39">
        <f>'T2_Santa Fe'!AC23/T1_Argentina!AC23</f>
        <v>0.14025245441795231</v>
      </c>
      <c r="AD23" s="39">
        <f>'T2_Santa Fe'!AD23/T1_Argentina!AD23</f>
        <v>6.2103133068173888E-2</v>
      </c>
      <c r="AE23" s="39">
        <f>'T2_Santa Fe'!AE23/T1_Argentina!AE23</f>
        <v>0.17909913136921285</v>
      </c>
      <c r="AF23" s="39">
        <f>'T2_Santa Fe'!AF23/T1_Argentina!AF23</f>
        <v>0.17044084148465766</v>
      </c>
      <c r="AG23" s="39">
        <f>'T2_Santa Fe'!AG23/T1_Argentina!AG23</f>
        <v>0.15974440894568689</v>
      </c>
      <c r="AH23" s="39">
        <f>'T2_Santa Fe'!AH23/T1_Argentina!AH23</f>
        <v>7.0883315158124321E-2</v>
      </c>
      <c r="AI23" s="39">
        <f>'T2_Santa Fe'!AI23/T1_Argentina!AI23</f>
        <v>6.9466709415410915E-2</v>
      </c>
      <c r="AJ23" s="39">
        <f>'T2_Santa Fe'!AJ23/T1_Argentina!AJ23</f>
        <v>0</v>
      </c>
      <c r="AK23" s="40"/>
      <c r="AL23" s="39" t="s">
        <v>58</v>
      </c>
      <c r="AM23" s="39">
        <f>'T2_Santa Fe'!AN23/T1_Argentina!AO23</f>
        <v>0.19736842105263158</v>
      </c>
      <c r="AN23" s="39">
        <f>'T2_Santa Fe'!AO23/T1_Argentina!AP23</f>
        <v>0.27272727272727271</v>
      </c>
      <c r="AO23" s="39">
        <f>'T2_Santa Fe'!AP23/T1_Argentina!AQ23</f>
        <v>0.16107382550335569</v>
      </c>
      <c r="AP23" s="39">
        <f>'T2_Santa Fe'!AQ23/T1_Argentina!AR23</f>
        <v>5.730659025787966E-2</v>
      </c>
      <c r="AQ23" s="39">
        <f>'T2_Santa Fe'!AR23/T1_Argentina!AS23</f>
        <v>0</v>
      </c>
      <c r="AR23" s="39">
        <f>'T2_Santa Fe'!AS23/T1_Argentina!AT23</f>
        <v>0</v>
      </c>
      <c r="AS23" s="39">
        <f>'T2_Santa Fe'!AT23/T1_Argentina!AU23</f>
        <v>1.5747039556563366E-3</v>
      </c>
      <c r="AT23" s="39">
        <f>'T2_Santa Fe'!AU23/T1_Argentina!AV23</f>
        <v>0</v>
      </c>
      <c r="AU23" s="39">
        <f>'T2_Santa Fe'!AV23/T1_Argentina!AW23</f>
        <v>0</v>
      </c>
      <c r="AV23" s="39">
        <f>'T2_Santa Fe'!AW23/T1_Argentina!AX23</f>
        <v>1.6692632984642776E-2</v>
      </c>
      <c r="AW23" s="39">
        <f>'T2_Santa Fe'!AX23/T1_Argentina!AY23</f>
        <v>7.2349795533186538E-3</v>
      </c>
      <c r="AX23" s="39">
        <f>'T2_Santa Fe'!AY23/T1_Argentina!AZ23</f>
        <v>1.2762380273079275E-2</v>
      </c>
      <c r="AY23" s="39">
        <f>'T2_Santa Fe'!AZ23/T1_Argentina!BA23</f>
        <v>3.0368763557483729E-2</v>
      </c>
      <c r="AZ23" s="39">
        <f>'T2_Santa Fe'!BA23/T1_Argentina!BB23</f>
        <v>2.4183796856106408E-2</v>
      </c>
      <c r="BA23" s="39">
        <f>'T2_Santa Fe'!BB23/T1_Argentina!BC23</f>
        <v>5.0907856779229595E-3</v>
      </c>
      <c r="BB23" s="39">
        <f>'T2_Santa Fe'!BC23/T1_Argentina!BD23</f>
        <v>0.14505168180001143</v>
      </c>
      <c r="BC23" s="39">
        <f>'T2_Santa Fe'!BD23/T1_Argentina!BE23</f>
        <v>6.4208931534521313E-2</v>
      </c>
      <c r="BD23" s="39">
        <f>'T2_Santa Fe'!BE23/T1_Argentina!BF23</f>
        <v>0.18315018315018314</v>
      </c>
      <c r="BE23" s="39">
        <f>'T2_Santa Fe'!BF23/T1_Argentina!BG23</f>
        <v>0.17961027958203898</v>
      </c>
      <c r="BF23" s="39">
        <f>'T2_Santa Fe'!BG23/T1_Argentina!BH23</f>
        <v>0.16044925792218212</v>
      </c>
      <c r="BG23" s="39">
        <f>'T2_Santa Fe'!BH23/T1_Argentina!BI23</f>
        <v>7.1350164654226125E-2</v>
      </c>
      <c r="BH23" s="39">
        <f>'T2_Santa Fe'!BI23/T1_Argentina!BJ23</f>
        <v>6.9990309034133738E-2</v>
      </c>
      <c r="BI23" s="39">
        <f>'T2_Santa Fe'!BJ23/T1_Argentina!BK23</f>
        <v>0</v>
      </c>
    </row>
    <row r="24" spans="2:61" x14ac:dyDescent="0.25">
      <c r="B24" s="15" t="s">
        <v>64</v>
      </c>
      <c r="C24" s="9">
        <v>7</v>
      </c>
      <c r="D24" s="9">
        <v>16</v>
      </c>
      <c r="E24" s="9">
        <v>22</v>
      </c>
      <c r="F24" s="9">
        <v>60</v>
      </c>
      <c r="G24" s="9">
        <v>104</v>
      </c>
      <c r="H24" s="9">
        <v>20</v>
      </c>
      <c r="I24" s="9">
        <v>24</v>
      </c>
      <c r="J24" s="9">
        <v>19</v>
      </c>
      <c r="K24" s="9">
        <v>21</v>
      </c>
      <c r="L24" s="9">
        <v>13</v>
      </c>
      <c r="M24" s="39">
        <f>'T2_Santa Fe'!M24/T1_Argentina!M24</f>
        <v>0</v>
      </c>
      <c r="N24" s="39">
        <f>'T2_Santa Fe'!N24/T1_Argentina!N24</f>
        <v>0</v>
      </c>
      <c r="O24" s="39">
        <f>'T2_Santa Fe'!O24/T1_Argentina!O24</f>
        <v>0</v>
      </c>
      <c r="P24" s="39">
        <f>'T2_Santa Fe'!P24/T1_Argentina!P24</f>
        <v>0</v>
      </c>
      <c r="Q24" s="39">
        <f>'T2_Santa Fe'!Q24/T1_Argentina!Q24</f>
        <v>0</v>
      </c>
      <c r="R24" s="39">
        <f>'T2_Santa Fe'!R24/T1_Argentina!R24</f>
        <v>0</v>
      </c>
      <c r="S24" s="39">
        <f>'T2_Santa Fe'!S24/T1_Argentina!S24</f>
        <v>0</v>
      </c>
      <c r="T24" s="39">
        <f>'T2_Santa Fe'!T24/T1_Argentina!T24</f>
        <v>0</v>
      </c>
      <c r="U24" s="39">
        <f>'T2_Santa Fe'!U24/T1_Argentina!U24</f>
        <v>0</v>
      </c>
      <c r="V24" s="39">
        <f>'T2_Santa Fe'!V24/T1_Argentina!V24</f>
        <v>0</v>
      </c>
      <c r="W24" s="39">
        <f>'T2_Santa Fe'!W24/T1_Argentina!W24</f>
        <v>0</v>
      </c>
      <c r="X24" s="39">
        <f>'T2_Santa Fe'!X24/T1_Argentina!X24</f>
        <v>0</v>
      </c>
      <c r="Y24" s="39">
        <f>'T2_Santa Fe'!Y24/T1_Argentina!Y24</f>
        <v>0</v>
      </c>
      <c r="Z24" s="39">
        <f>'T2_Santa Fe'!Z24/T1_Argentina!Z24</f>
        <v>0</v>
      </c>
      <c r="AA24" s="39">
        <f>'T2_Santa Fe'!AA24/T1_Argentina!AA24</f>
        <v>0</v>
      </c>
      <c r="AB24" s="39">
        <f>'T2_Santa Fe'!AB24/T1_Argentina!AB24</f>
        <v>1.1231879818885938E-3</v>
      </c>
      <c r="AC24" s="39">
        <f>'T2_Santa Fe'!AC24/T1_Argentina!AC24</f>
        <v>1.6825103053756205E-3</v>
      </c>
      <c r="AD24" s="39">
        <f>'T2_Santa Fe'!AD24/T1_Argentina!AD24</f>
        <v>0</v>
      </c>
      <c r="AE24" s="39">
        <f>'T2_Santa Fe'!AE24/T1_Argentina!AE24</f>
        <v>0</v>
      </c>
      <c r="AF24" s="39">
        <f>'T2_Santa Fe'!AF24/T1_Argentina!AF24</f>
        <v>0</v>
      </c>
      <c r="AG24" s="39">
        <f>'T2_Santa Fe'!AG24/T1_Argentina!AG24</f>
        <v>0</v>
      </c>
      <c r="AH24" s="39">
        <f>'T2_Santa Fe'!AH24/T1_Argentina!AH24</f>
        <v>0</v>
      </c>
      <c r="AI24" s="39">
        <f>'T2_Santa Fe'!AI24/T1_Argentina!AI24</f>
        <v>0</v>
      </c>
      <c r="AJ24" s="39">
        <f>'T2_Santa Fe'!AJ24/T1_Argentina!AJ24</f>
        <v>0</v>
      </c>
      <c r="AK24" s="40"/>
      <c r="AL24" s="39">
        <f>'T2_Santa Fe'!AM24/T1_Argentina!AN24</f>
        <v>0</v>
      </c>
      <c r="AM24" s="39">
        <f>'T2_Santa Fe'!AN24/T1_Argentina!AO24</f>
        <v>0</v>
      </c>
      <c r="AN24" s="39">
        <f>'T2_Santa Fe'!AO24/T1_Argentina!AP24</f>
        <v>0</v>
      </c>
      <c r="AO24" s="39">
        <f>'T2_Santa Fe'!AP24/T1_Argentina!AQ24</f>
        <v>0</v>
      </c>
      <c r="AP24" s="39">
        <f>'T2_Santa Fe'!AQ24/T1_Argentina!AR24</f>
        <v>0</v>
      </c>
      <c r="AQ24" s="39">
        <f>'T2_Santa Fe'!AR24/T1_Argentina!AS24</f>
        <v>0</v>
      </c>
      <c r="AR24" s="39">
        <f>'T2_Santa Fe'!AS24/T1_Argentina!AT24</f>
        <v>0</v>
      </c>
      <c r="AS24" s="39">
        <f>'T2_Santa Fe'!AT24/T1_Argentina!AU24</f>
        <v>0</v>
      </c>
      <c r="AT24" s="39">
        <f>'T2_Santa Fe'!AU24/T1_Argentina!AV24</f>
        <v>0</v>
      </c>
      <c r="AU24" s="39">
        <f>'T2_Santa Fe'!AV24/T1_Argentina!AW24</f>
        <v>0</v>
      </c>
      <c r="AV24" s="39">
        <f>'T2_Santa Fe'!AW24/T1_Argentina!AX24</f>
        <v>0</v>
      </c>
      <c r="AW24" s="39">
        <f>'T2_Santa Fe'!AX24/T1_Argentina!AY24</f>
        <v>0</v>
      </c>
      <c r="AX24" s="39">
        <f>'T2_Santa Fe'!AY24/T1_Argentina!AZ24</f>
        <v>0</v>
      </c>
      <c r="AY24" s="39">
        <f>'T2_Santa Fe'!AZ24/T1_Argentina!BA24</f>
        <v>0</v>
      </c>
      <c r="AZ24" s="39">
        <f>'T2_Santa Fe'!BA24/T1_Argentina!BB24</f>
        <v>0</v>
      </c>
      <c r="BA24" s="39">
        <f>'T2_Santa Fe'!BB24/T1_Argentina!BC24</f>
        <v>1.1704308300150483E-3</v>
      </c>
      <c r="BB24" s="39">
        <f>'T2_Santa Fe'!BC24/T1_Argentina!BD24</f>
        <v>1.6005487595747113E-3</v>
      </c>
      <c r="BC24" s="39">
        <f>'T2_Santa Fe'!BD24/T1_Argentina!BE24</f>
        <v>0</v>
      </c>
      <c r="BD24" s="39">
        <f>'T2_Santa Fe'!BE24/T1_Argentina!BF24</f>
        <v>0</v>
      </c>
      <c r="BE24" s="39">
        <f>'T2_Santa Fe'!BF24/T1_Argentina!BG24</f>
        <v>0</v>
      </c>
      <c r="BF24" s="39">
        <f>'T2_Santa Fe'!BG24/T1_Argentina!BH24</f>
        <v>0</v>
      </c>
      <c r="BG24" s="39">
        <f>'T2_Santa Fe'!BH24/T1_Argentina!BI24</f>
        <v>0</v>
      </c>
      <c r="BH24" s="39">
        <f>'T2_Santa Fe'!BI24/T1_Argentina!BJ24</f>
        <v>0</v>
      </c>
      <c r="BI24" s="39">
        <f>'T2_Santa Fe'!BJ24/T1_Argentina!BK24</f>
        <v>0</v>
      </c>
    </row>
    <row r="25" spans="2:61" x14ac:dyDescent="0.25">
      <c r="B25" s="15" t="s">
        <v>40</v>
      </c>
      <c r="C25" s="9"/>
      <c r="D25" s="9">
        <v>495</v>
      </c>
      <c r="E25" s="9">
        <v>524</v>
      </c>
      <c r="F25" s="9">
        <v>533</v>
      </c>
      <c r="G25" s="9">
        <v>639</v>
      </c>
      <c r="H25" s="9">
        <v>615</v>
      </c>
      <c r="I25" s="9">
        <v>378</v>
      </c>
      <c r="J25" s="9">
        <v>504</v>
      </c>
      <c r="K25" s="9">
        <v>762</v>
      </c>
      <c r="L25" s="9">
        <v>1011</v>
      </c>
      <c r="M25" s="39">
        <f>'T2_Santa Fe'!M25/T1_Argentina!M25</f>
        <v>3.9244003516262713E-2</v>
      </c>
      <c r="N25" s="39">
        <f>'T2_Santa Fe'!N25/T1_Argentina!N25</f>
        <v>4.5434494927216587E-2</v>
      </c>
      <c r="O25" s="39">
        <f>'T2_Santa Fe'!O25/T1_Argentina!O25</f>
        <v>5.792816907035276E-2</v>
      </c>
      <c r="P25" s="39">
        <f>'T2_Santa Fe'!P25/T1_Argentina!P25</f>
        <v>4.046827576239341E-2</v>
      </c>
      <c r="Q25" s="39">
        <f>'T2_Santa Fe'!Q25/T1_Argentina!Q25</f>
        <v>3.8938440758812864E-2</v>
      </c>
      <c r="R25" s="39">
        <f>'T2_Santa Fe'!R25/T1_Argentina!R25</f>
        <v>5.4584211947622141E-2</v>
      </c>
      <c r="S25" s="39">
        <f>'T2_Santa Fe'!S25/T1_Argentina!S25</f>
        <v>5.3726399888754751E-2</v>
      </c>
      <c r="T25" s="39">
        <f>'T2_Santa Fe'!T25/T1_Argentina!T25</f>
        <v>4.4484152755202018E-2</v>
      </c>
      <c r="U25" s="39">
        <f>'T2_Santa Fe'!U25/T1_Argentina!U25</f>
        <v>3.3954938352102872E-2</v>
      </c>
      <c r="V25" s="39">
        <f>'T2_Santa Fe'!V25/T1_Argentina!V25</f>
        <v>3.8956124633725102E-2</v>
      </c>
      <c r="W25" s="39">
        <f>'T2_Santa Fe'!W25/T1_Argentina!W25</f>
        <v>4.0878212655894641E-2</v>
      </c>
      <c r="X25" s="39">
        <f>'T2_Santa Fe'!X25/T1_Argentina!X25</f>
        <v>3.4173124302298713E-2</v>
      </c>
      <c r="Y25" s="39">
        <f>'T2_Santa Fe'!Y25/T1_Argentina!Y25</f>
        <v>0.10461095488610524</v>
      </c>
      <c r="Z25" s="39">
        <f>'T2_Santa Fe'!Z25/T1_Argentina!Z25</f>
        <v>9.1947446925890353E-2</v>
      </c>
      <c r="AA25" s="39">
        <f>'T2_Santa Fe'!AA25/T1_Argentina!AA25</f>
        <v>0.13780403111905301</v>
      </c>
      <c r="AB25" s="39">
        <f>'T2_Santa Fe'!AB25/T1_Argentina!AB25</f>
        <v>0.2306532550237404</v>
      </c>
      <c r="AC25" s="39">
        <f>'T2_Santa Fe'!AC25/T1_Argentina!AC25</f>
        <v>0.27273834165347621</v>
      </c>
      <c r="AD25" s="39">
        <f>'T2_Santa Fe'!AD25/T1_Argentina!AD25</f>
        <v>0.20480003476711467</v>
      </c>
      <c r="AE25" s="39">
        <f>'T2_Santa Fe'!AE25/T1_Argentina!AE25</f>
        <v>0.2068056828597617</v>
      </c>
      <c r="AF25" s="39">
        <f>'T2_Santa Fe'!AF25/T1_Argentina!AF25</f>
        <v>0.1327092099693748</v>
      </c>
      <c r="AG25" s="39">
        <f>'T2_Santa Fe'!AG25/T1_Argentina!AG25</f>
        <v>0.14803995104812284</v>
      </c>
      <c r="AH25" s="39">
        <f>'T2_Santa Fe'!AH25/T1_Argentina!AH25</f>
        <v>0.16184935794665078</v>
      </c>
      <c r="AI25" s="39">
        <f>'T2_Santa Fe'!AI25/T1_Argentina!AI25</f>
        <v>0.16821468001804568</v>
      </c>
      <c r="AJ25" s="39">
        <f>'T2_Santa Fe'!AJ25/T1_Argentina!AJ25</f>
        <v>0.10080781260547693</v>
      </c>
      <c r="AK25" s="40"/>
      <c r="AL25" s="39">
        <f>'T2_Santa Fe'!AM25/T1_Argentina!AN25</f>
        <v>4.2270667538381768E-2</v>
      </c>
      <c r="AM25" s="39">
        <f>'T2_Santa Fe'!AN25/T1_Argentina!AO25</f>
        <v>4.861712306921219E-2</v>
      </c>
      <c r="AN25" s="39">
        <f>'T2_Santa Fe'!AO25/T1_Argentina!AP25</f>
        <v>4.9242601885288187E-2</v>
      </c>
      <c r="AO25" s="39">
        <f>'T2_Santa Fe'!AP25/T1_Argentina!AQ25</f>
        <v>3.8543768255593365E-2</v>
      </c>
      <c r="AP25" s="39">
        <f>'T2_Santa Fe'!AQ25/T1_Argentina!AR25</f>
        <v>3.5037729967306704E-2</v>
      </c>
      <c r="AQ25" s="39">
        <f>'T2_Santa Fe'!AR25/T1_Argentina!AS25</f>
        <v>5.1599273967862756E-2</v>
      </c>
      <c r="AR25" s="39">
        <f>'T2_Santa Fe'!AS25/T1_Argentina!AT25</f>
        <v>5.1467510276346218E-2</v>
      </c>
      <c r="AS25" s="39">
        <f>'T2_Santa Fe'!AT25/T1_Argentina!AU25</f>
        <v>4.4054245958425033E-2</v>
      </c>
      <c r="AT25" s="39">
        <f>'T2_Santa Fe'!AU25/T1_Argentina!AV25</f>
        <v>3.4694422204430211E-2</v>
      </c>
      <c r="AU25" s="39">
        <f>'T2_Santa Fe'!AV25/T1_Argentina!AW25</f>
        <v>3.7927443437353194E-2</v>
      </c>
      <c r="AV25" s="39">
        <f>'T2_Santa Fe'!AW25/T1_Argentina!AX25</f>
        <v>4.1984198674317123E-2</v>
      </c>
      <c r="AW25" s="39">
        <f>'T2_Santa Fe'!AX25/T1_Argentina!AY25</f>
        <v>3.4774035386911109E-2</v>
      </c>
      <c r="AX25" s="39">
        <f>'T2_Santa Fe'!AY25/T1_Argentina!AZ25</f>
        <v>0.10481852858387392</v>
      </c>
      <c r="AY25" s="39">
        <f>'T2_Santa Fe'!AZ25/T1_Argentina!BA25</f>
        <v>0.10207044221452032</v>
      </c>
      <c r="AZ25" s="39">
        <f>'T2_Santa Fe'!BA25/T1_Argentina!BB25</f>
        <v>0.13474516321007893</v>
      </c>
      <c r="BA25" s="39">
        <f>'T2_Santa Fe'!BB25/T1_Argentina!BC25</f>
        <v>0.25235649472474592</v>
      </c>
      <c r="BB25" s="39">
        <f>'T2_Santa Fe'!BC25/T1_Argentina!BD25</f>
        <v>0.26144333319500351</v>
      </c>
      <c r="BC25" s="39">
        <f>'T2_Santa Fe'!BD25/T1_Argentina!BE25</f>
        <v>0.17042983809165382</v>
      </c>
      <c r="BD25" s="39">
        <f>'T2_Santa Fe'!BE25/T1_Argentina!BF25</f>
        <v>0.15802344581034994</v>
      </c>
      <c r="BE25" s="39">
        <f>'T2_Santa Fe'!BF25/T1_Argentina!BG25</f>
        <v>0.10239090811622172</v>
      </c>
      <c r="BF25" s="39">
        <f>'T2_Santa Fe'!BG25/T1_Argentina!BH25</f>
        <v>0.1353280774722205</v>
      </c>
      <c r="BG25" s="39">
        <f>'T2_Santa Fe'!BH25/T1_Argentina!BI25</f>
        <v>0.15190190582081839</v>
      </c>
      <c r="BH25" s="39">
        <f>'T2_Santa Fe'!BI25/T1_Argentina!BJ25</f>
        <v>5.3169758723445162E-2</v>
      </c>
      <c r="BI25" s="39">
        <f>'T2_Santa Fe'!BJ25/T1_Argentina!BK25</f>
        <v>9.8657961552412049E-2</v>
      </c>
    </row>
    <row r="26" spans="2:61" x14ac:dyDescent="0.25">
      <c r="B26" s="16" t="s">
        <v>50</v>
      </c>
      <c r="C26" s="5">
        <f t="shared" ref="C26:L26" si="1">SUM(C19:C25)</f>
        <v>6679</v>
      </c>
      <c r="D26" s="5">
        <f t="shared" si="1"/>
        <v>7952</v>
      </c>
      <c r="E26" s="5">
        <f t="shared" si="1"/>
        <v>8077</v>
      </c>
      <c r="F26" s="5">
        <f t="shared" si="1"/>
        <v>9402</v>
      </c>
      <c r="G26" s="5">
        <f t="shared" si="1"/>
        <v>8842</v>
      </c>
      <c r="H26" s="5">
        <f t="shared" si="1"/>
        <v>8970</v>
      </c>
      <c r="I26" s="5">
        <f t="shared" si="1"/>
        <v>8254</v>
      </c>
      <c r="J26" s="5">
        <f t="shared" si="1"/>
        <v>8832</v>
      </c>
      <c r="K26" s="5">
        <f t="shared" si="1"/>
        <v>10132</v>
      </c>
      <c r="L26" s="5">
        <f t="shared" si="1"/>
        <v>10868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40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</row>
    <row r="27" spans="2:61" x14ac:dyDescent="0.25">
      <c r="B27" s="16" t="s">
        <v>41</v>
      </c>
      <c r="C27" s="5">
        <f t="shared" ref="C27:L27" si="2">(C18+C26)</f>
        <v>19227</v>
      </c>
      <c r="D27" s="5">
        <f t="shared" si="2"/>
        <v>19734</v>
      </c>
      <c r="E27" s="5">
        <f t="shared" si="2"/>
        <v>18991</v>
      </c>
      <c r="F27" s="5">
        <f t="shared" si="2"/>
        <v>21236</v>
      </c>
      <c r="G27" s="5">
        <f t="shared" si="2"/>
        <v>20789</v>
      </c>
      <c r="H27" s="5">
        <f t="shared" si="2"/>
        <v>20587</v>
      </c>
      <c r="I27" s="5">
        <f t="shared" si="2"/>
        <v>19576</v>
      </c>
      <c r="J27" s="5">
        <f t="shared" si="2"/>
        <v>20107</v>
      </c>
      <c r="K27" s="5">
        <f t="shared" si="2"/>
        <v>21950</v>
      </c>
      <c r="L27" s="5">
        <f t="shared" si="2"/>
        <v>22811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40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</row>
    <row r="28" spans="2:61" ht="16.5" thickBot="1" x14ac:dyDescent="0.3">
      <c r="B28" s="2"/>
      <c r="C28" s="6"/>
      <c r="D28" s="6"/>
      <c r="E28" s="6"/>
      <c r="F28" s="6"/>
      <c r="G28" s="6"/>
      <c r="H28" s="6"/>
      <c r="I28" s="6"/>
      <c r="J28" s="6"/>
      <c r="K28" s="6"/>
      <c r="L28" s="6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</row>
    <row r="29" spans="2:61" x14ac:dyDescent="0.25">
      <c r="B29" s="2"/>
      <c r="C29" s="10"/>
      <c r="D29" s="11"/>
      <c r="E29" s="12" t="s">
        <v>42</v>
      </c>
      <c r="F29" s="13"/>
      <c r="G29" s="13"/>
      <c r="H29" s="13"/>
      <c r="I29" s="13"/>
      <c r="J29" s="13"/>
      <c r="K29" s="13"/>
      <c r="L29" s="13"/>
      <c r="M29" s="65" t="s">
        <v>56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  <c r="AK29" s="41"/>
      <c r="AL29" s="65" t="s">
        <v>55</v>
      </c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7"/>
    </row>
    <row r="30" spans="2:61" s="8" customFormat="1" x14ac:dyDescent="0.25">
      <c r="B30" s="14" t="s">
        <v>48</v>
      </c>
      <c r="C30" s="14" t="s">
        <v>21</v>
      </c>
      <c r="D30" s="14" t="s">
        <v>22</v>
      </c>
      <c r="E30" s="14" t="s">
        <v>23</v>
      </c>
      <c r="F30" s="14" t="s">
        <v>4</v>
      </c>
      <c r="G30" s="14" t="s">
        <v>5</v>
      </c>
      <c r="H30" s="14" t="s">
        <v>24</v>
      </c>
      <c r="I30" s="14" t="s">
        <v>25</v>
      </c>
      <c r="J30" s="14" t="s">
        <v>8</v>
      </c>
      <c r="K30" s="14" t="s">
        <v>9</v>
      </c>
      <c r="L30" s="14" t="s">
        <v>10</v>
      </c>
      <c r="M30" s="29" t="s">
        <v>11</v>
      </c>
      <c r="N30" s="29" t="s">
        <v>12</v>
      </c>
      <c r="O30" s="29" t="s">
        <v>13</v>
      </c>
      <c r="P30" s="30" t="s">
        <v>14</v>
      </c>
      <c r="Q30" s="31" t="s">
        <v>15</v>
      </c>
      <c r="R30" s="32" t="s">
        <v>16</v>
      </c>
      <c r="S30" s="32" t="s">
        <v>17</v>
      </c>
      <c r="T30" s="32" t="s">
        <v>18</v>
      </c>
      <c r="U30" s="32" t="s">
        <v>19</v>
      </c>
      <c r="V30" s="32" t="s">
        <v>20</v>
      </c>
      <c r="W30" s="32" t="s">
        <v>43</v>
      </c>
      <c r="X30" s="32" t="s">
        <v>44</v>
      </c>
      <c r="Y30" s="32" t="s">
        <v>45</v>
      </c>
      <c r="Z30" s="32" t="s">
        <v>46</v>
      </c>
      <c r="AA30" s="32" t="s">
        <v>47</v>
      </c>
      <c r="AB30" s="32" t="s">
        <v>61</v>
      </c>
      <c r="AC30" s="32" t="s">
        <v>62</v>
      </c>
      <c r="AD30" s="32" t="s">
        <v>65</v>
      </c>
      <c r="AE30" s="32" t="s">
        <v>66</v>
      </c>
      <c r="AF30" s="32" t="s">
        <v>67</v>
      </c>
      <c r="AG30" s="32" t="s">
        <v>68</v>
      </c>
      <c r="AH30" s="32" t="s">
        <v>69</v>
      </c>
      <c r="AI30" s="32" t="s">
        <v>70</v>
      </c>
      <c r="AJ30" s="32" t="s">
        <v>71</v>
      </c>
      <c r="AK30" s="37"/>
      <c r="AL30" s="29" t="s">
        <v>11</v>
      </c>
      <c r="AM30" s="29" t="s">
        <v>12</v>
      </c>
      <c r="AN30" s="29" t="s">
        <v>13</v>
      </c>
      <c r="AO30" s="30" t="s">
        <v>14</v>
      </c>
      <c r="AP30" s="31" t="s">
        <v>15</v>
      </c>
      <c r="AQ30" s="32" t="s">
        <v>16</v>
      </c>
      <c r="AR30" s="32" t="s">
        <v>17</v>
      </c>
      <c r="AS30" s="32" t="s">
        <v>18</v>
      </c>
      <c r="AT30" s="32" t="s">
        <v>19</v>
      </c>
      <c r="AU30" s="32" t="s">
        <v>20</v>
      </c>
      <c r="AV30" s="32" t="s">
        <v>43</v>
      </c>
      <c r="AW30" s="32" t="s">
        <v>44</v>
      </c>
      <c r="AX30" s="32" t="s">
        <v>45</v>
      </c>
      <c r="AY30" s="32" t="s">
        <v>46</v>
      </c>
      <c r="AZ30" s="32" t="s">
        <v>47</v>
      </c>
      <c r="BA30" s="32" t="s">
        <v>61</v>
      </c>
      <c r="BB30" s="32" t="s">
        <v>62</v>
      </c>
      <c r="BC30" s="32" t="s">
        <v>65</v>
      </c>
      <c r="BD30" s="32" t="s">
        <v>66</v>
      </c>
      <c r="BE30" s="32" t="s">
        <v>67</v>
      </c>
      <c r="BF30" s="32" t="s">
        <v>68</v>
      </c>
      <c r="BG30" s="32" t="s">
        <v>69</v>
      </c>
      <c r="BH30" s="32" t="s">
        <v>70</v>
      </c>
      <c r="BI30" s="32" t="s">
        <v>71</v>
      </c>
    </row>
    <row r="31" spans="2:61" x14ac:dyDescent="0.25">
      <c r="B31" s="15" t="s">
        <v>26</v>
      </c>
      <c r="C31" s="9" t="e">
        <f>(#REF!/#REF!)*1000</f>
        <v>#REF!</v>
      </c>
      <c r="D31" s="9" t="e">
        <f>(#REF!/#REF!)*1000</f>
        <v>#REF!</v>
      </c>
      <c r="E31" s="9" t="e">
        <f>(#REF!/#REF!)*1000</f>
        <v>#REF!</v>
      </c>
      <c r="F31" s="9" t="e">
        <f>(#REF!/#REF!)*1000</f>
        <v>#REF!</v>
      </c>
      <c r="G31" s="9" t="e">
        <f>(#REF!/#REF!)*1000</f>
        <v>#REF!</v>
      </c>
      <c r="H31" s="9" t="e">
        <f>(#REF!/#REF!)*1000</f>
        <v>#REF!</v>
      </c>
      <c r="I31" s="9">
        <v>2320</v>
      </c>
      <c r="J31" s="9" t="e">
        <f>(#REF!/#REF!)*1000</f>
        <v>#REF!</v>
      </c>
      <c r="K31" s="9" t="e">
        <f>(#REF!/#REF!)*1000</f>
        <v>#REF!</v>
      </c>
      <c r="L31" s="9" t="e">
        <f>(#REF!/#REF!)</f>
        <v>#REF!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0"/>
      <c r="AL31" s="39">
        <f>'T2_Santa Fe'!AM31/T1_Argentina!AN31</f>
        <v>0.15010431329177559</v>
      </c>
      <c r="AM31" s="39">
        <f>'T2_Santa Fe'!AN31/T1_Argentina!AO31</f>
        <v>0.1019713882824794</v>
      </c>
      <c r="AN31" s="39">
        <f>'T2_Santa Fe'!AO31/T1_Argentina!AP31</f>
        <v>0.15489833641404807</v>
      </c>
      <c r="AO31" s="39">
        <f>'T2_Santa Fe'!AP31/T1_Argentina!AQ31</f>
        <v>0.17996988739139072</v>
      </c>
      <c r="AP31" s="39">
        <f>'T2_Santa Fe'!AQ31/T1_Argentina!AR31</f>
        <v>0.13997122188920955</v>
      </c>
      <c r="AQ31" s="39">
        <f>'T2_Santa Fe'!AR31/T1_Argentina!AS31</f>
        <v>0.13983635524200774</v>
      </c>
      <c r="AR31" s="39">
        <f>'T2_Santa Fe'!AS31/T1_Argentina!AT31</f>
        <v>0.13423629522457611</v>
      </c>
      <c r="AS31" s="39">
        <f>'T2_Santa Fe'!AT31/T1_Argentina!AU31</f>
        <v>0.13032863179210538</v>
      </c>
      <c r="AT31" s="39">
        <f>'T2_Santa Fe'!AU31/T1_Argentina!AV31</f>
        <v>0.1098136667756921</v>
      </c>
      <c r="AU31" s="39">
        <f>'T2_Santa Fe'!AV31/T1_Argentina!AW31</f>
        <v>0.14668322984523</v>
      </c>
      <c r="AV31" s="39">
        <f>'T2_Santa Fe'!AW31/T1_Argentina!AX31</f>
        <v>0.13717387180058235</v>
      </c>
      <c r="AW31" s="39">
        <f>'T2_Santa Fe'!AX31/T1_Argentina!AY31</f>
        <v>0.16226031761716381</v>
      </c>
      <c r="AX31" s="39">
        <f>'T2_Santa Fe'!AY31/T1_Argentina!AZ31</f>
        <v>6.2060882101395674E-2</v>
      </c>
      <c r="AY31" s="39">
        <f>'T2_Santa Fe'!AZ31/T1_Argentina!BA31</f>
        <v>0.1101590156329206</v>
      </c>
      <c r="AZ31" s="39">
        <f>'T2_Santa Fe'!BA31/T1_Argentina!BB31</f>
        <v>0.11505040013792191</v>
      </c>
      <c r="BA31" s="39">
        <f>'T2_Santa Fe'!BB31/T1_Argentina!BC31</f>
        <v>0.10578036631383557</v>
      </c>
      <c r="BB31" s="39">
        <f>'T2_Santa Fe'!BC31/T1_Argentina!BD31</f>
        <v>0.170604467666335</v>
      </c>
      <c r="BC31" s="39">
        <f>'T2_Santa Fe'!BD31/T1_Argentina!BE31</f>
        <v>0.14503600705198186</v>
      </c>
      <c r="BD31" s="39">
        <f>'T2_Santa Fe'!BE31/T1_Argentina!BF31</f>
        <v>0.18083244042136734</v>
      </c>
      <c r="BE31" s="39">
        <f>'T2_Santa Fe'!BF31/T1_Argentina!BG31</f>
        <v>0.1656976682439221</v>
      </c>
      <c r="BF31" s="39">
        <f>'T2_Santa Fe'!BG31/T1_Argentina!BH31</f>
        <v>0.15826638889713385</v>
      </c>
      <c r="BG31" s="39">
        <f>'T2_Santa Fe'!BH31/T1_Argentina!BI31</f>
        <v>0.17637612393748908</v>
      </c>
      <c r="BH31" s="39">
        <f>'T2_Santa Fe'!BI31/T1_Argentina!BJ31</f>
        <v>0.16982216656996268</v>
      </c>
      <c r="BI31" s="39">
        <f>'T2_Santa Fe'!BJ31/T1_Argentina!BK31</f>
        <v>0.2117049238451526</v>
      </c>
    </row>
    <row r="32" spans="2:61" x14ac:dyDescent="0.25">
      <c r="B32" s="15" t="s">
        <v>63</v>
      </c>
      <c r="C32" s="9" t="e">
        <f>(#REF!/#REF!)*1000</f>
        <v>#REF!</v>
      </c>
      <c r="D32" s="9" t="e">
        <f>(#REF!/#REF!)*1000</f>
        <v>#REF!</v>
      </c>
      <c r="E32" s="9" t="e">
        <f>(#REF!/#REF!)*1000</f>
        <v>#REF!</v>
      </c>
      <c r="F32" s="9" t="e">
        <f>(#REF!/#REF!)*1000</f>
        <v>#REF!</v>
      </c>
      <c r="G32" s="9" t="e">
        <f>(#REF!/#REF!)*1000</f>
        <v>#REF!</v>
      </c>
      <c r="H32" s="9" t="e">
        <f>(#REF!/#REF!)*1000</f>
        <v>#REF!</v>
      </c>
      <c r="I32" s="9">
        <v>4350</v>
      </c>
      <c r="J32" s="9" t="e">
        <f>(#REF!/#REF!)*1000</f>
        <v>#REF!</v>
      </c>
      <c r="K32" s="9" t="e">
        <f>(#REF!/#REF!)*1000</f>
        <v>#REF!</v>
      </c>
      <c r="L32" s="9" t="e">
        <f>(#REF!/#REF!)</f>
        <v>#REF!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0"/>
      <c r="AL32" s="39">
        <f>'T2_Santa Fe'!AM32/T1_Argentina!AN32</f>
        <v>0.14976037567533124</v>
      </c>
      <c r="AM32" s="39">
        <f>'T2_Santa Fe'!AN32/T1_Argentina!AO32</f>
        <v>0.16185401982246883</v>
      </c>
      <c r="AN32" s="39">
        <f>'T2_Santa Fe'!AO32/T1_Argentina!AP32</f>
        <v>0.189290659873668</v>
      </c>
      <c r="AO32" s="39">
        <f>'T2_Santa Fe'!AP32/T1_Argentina!AQ32</f>
        <v>0.15028336124237965</v>
      </c>
      <c r="AP32" s="39">
        <f>'T2_Santa Fe'!AQ32/T1_Argentina!AR32</f>
        <v>0.16480319805200089</v>
      </c>
      <c r="AQ32" s="39">
        <f>'T2_Santa Fe'!AR32/T1_Argentina!AS32</f>
        <v>0.14160948010070637</v>
      </c>
      <c r="AR32" s="39">
        <f>'T2_Santa Fe'!AS32/T1_Argentina!AT32</f>
        <v>0.126899286777273</v>
      </c>
      <c r="AS32" s="39">
        <f>'T2_Santa Fe'!AT32/T1_Argentina!AU32</f>
        <v>0.17115175918385775</v>
      </c>
      <c r="AT32" s="39">
        <f>'T2_Santa Fe'!AU32/T1_Argentina!AV32</f>
        <v>0.14679113541014283</v>
      </c>
      <c r="AU32" s="39">
        <f>'T2_Santa Fe'!AV32/T1_Argentina!AW32</f>
        <v>0.13739329057872404</v>
      </c>
      <c r="AV32" s="39">
        <f>'T2_Santa Fe'!AW32/T1_Argentina!AX32</f>
        <v>0.12112507058029459</v>
      </c>
      <c r="AW32" s="39">
        <f>'T2_Santa Fe'!AX32/T1_Argentina!AY32</f>
        <v>0.11530583333931359</v>
      </c>
      <c r="AX32" s="39">
        <f>'T2_Santa Fe'!AY32/T1_Argentina!AZ32</f>
        <v>0.12194357808310749</v>
      </c>
      <c r="AY32" s="39">
        <f>'T2_Santa Fe'!AZ32/T1_Argentina!BA32</f>
        <v>0.17677064849262644</v>
      </c>
      <c r="AZ32" s="39">
        <f>'T2_Santa Fe'!BA32/T1_Argentina!BB32</f>
        <v>0.15364899665249709</v>
      </c>
      <c r="BA32" s="39">
        <f>'T2_Santa Fe'!BB32/T1_Argentina!BC32</f>
        <v>0.18073480241228831</v>
      </c>
      <c r="BB32" s="39">
        <f>'T2_Santa Fe'!BC32/T1_Argentina!BD32</f>
        <v>0.17011532443932076</v>
      </c>
      <c r="BC32" s="39">
        <f>'T2_Santa Fe'!BD32/T1_Argentina!BE32</f>
        <v>0.11208152768603777</v>
      </c>
      <c r="BD32" s="39">
        <f>'T2_Santa Fe'!BE32/T1_Argentina!BF32</f>
        <v>0.12923668488418508</v>
      </c>
      <c r="BE32" s="39">
        <f>'T2_Santa Fe'!BF32/T1_Argentina!BG32</f>
        <v>9.9095723406193464E-2</v>
      </c>
      <c r="BF32" s="39">
        <f>'T2_Santa Fe'!BG32/T1_Argentina!BH32</f>
        <v>0.11728097086470088</v>
      </c>
      <c r="BG32" s="39">
        <f>'T2_Santa Fe'!BH32/T1_Argentina!BI32</f>
        <v>0.11917630357677844</v>
      </c>
      <c r="BH32" s="39">
        <f>'T2_Santa Fe'!BI32/T1_Argentina!BJ32</f>
        <v>0.10394647945266383</v>
      </c>
      <c r="BI32" s="39">
        <f>'T2_Santa Fe'!BJ32/T1_Argentina!BK32</f>
        <v>0.12622234153062795</v>
      </c>
    </row>
    <row r="33" spans="2:61" x14ac:dyDescent="0.25">
      <c r="B33" s="15" t="s">
        <v>27</v>
      </c>
      <c r="C33" s="9" t="e">
        <f>(#REF!/#REF!)*1000</f>
        <v>#REF!</v>
      </c>
      <c r="D33" s="9" t="e">
        <f>(#REF!/#REF!)*1000</f>
        <v>#REF!</v>
      </c>
      <c r="E33" s="9" t="e">
        <f>(#REF!/#REF!)*1000</f>
        <v>#REF!</v>
      </c>
      <c r="F33" s="9" t="e">
        <f>(#REF!/#REF!)*1000</f>
        <v>#REF!</v>
      </c>
      <c r="G33" s="9" t="e">
        <f>(#REF!/#REF!)*1000</f>
        <v>#REF!</v>
      </c>
      <c r="H33" s="9" t="e">
        <f>(#REF!/#REF!)*1000</f>
        <v>#REF!</v>
      </c>
      <c r="I33" s="9">
        <v>3960</v>
      </c>
      <c r="J33" s="9" t="e">
        <f>(#REF!/#REF!)*1000</f>
        <v>#REF!</v>
      </c>
      <c r="K33" s="9" t="e">
        <f>(#REF!/#REF!)*1000</f>
        <v>#REF!</v>
      </c>
      <c r="L33" s="9" t="e">
        <f>(#REF!/#REF!)</f>
        <v>#REF!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0"/>
      <c r="AL33" s="39">
        <f>'T2_Santa Fe'!AM33/T1_Argentina!AN33</f>
        <v>0.17478991596638654</v>
      </c>
      <c r="AM33" s="39">
        <f>'T2_Santa Fe'!AN33/T1_Argentina!AO33</f>
        <v>0.21889199127669387</v>
      </c>
      <c r="AN33" s="39">
        <f>'T2_Santa Fe'!AO33/T1_Argentina!AP33</f>
        <v>0.26401800263831771</v>
      </c>
      <c r="AO33" s="39">
        <f>'T2_Santa Fe'!AP33/T1_Argentina!AQ33</f>
        <v>0.21335969308352568</v>
      </c>
      <c r="AP33" s="39">
        <f>'T2_Santa Fe'!AQ33/T1_Argentina!AR33</f>
        <v>0.23964727419618223</v>
      </c>
      <c r="AQ33" s="39">
        <f>'T2_Santa Fe'!AR33/T1_Argentina!AS33</f>
        <v>0.24236932451773219</v>
      </c>
      <c r="AR33" s="39">
        <f>'T2_Santa Fe'!AS33/T1_Argentina!AT33</f>
        <v>0.30157778290958664</v>
      </c>
      <c r="AS33" s="39">
        <f>'T2_Santa Fe'!AT33/T1_Argentina!AU33</f>
        <v>0.35501925445956561</v>
      </c>
      <c r="AT33" s="39">
        <f>'T2_Santa Fe'!AU33/T1_Argentina!AV33</f>
        <v>0.30688779476548328</v>
      </c>
      <c r="AU33" s="39">
        <f>'T2_Santa Fe'!AV33/T1_Argentina!AW33</f>
        <v>0.23160277765248413</v>
      </c>
      <c r="AV33" s="39">
        <f>'T2_Santa Fe'!AW33/T1_Argentina!AX33</f>
        <v>0.26356304027918753</v>
      </c>
      <c r="AW33" s="39">
        <f>'T2_Santa Fe'!AX33/T1_Argentina!AY33</f>
        <v>0.19636573598640908</v>
      </c>
      <c r="AX33" s="39">
        <f>'T2_Santa Fe'!AY33/T1_Argentina!AZ33</f>
        <v>0</v>
      </c>
      <c r="AY33" s="39">
        <f>'T2_Santa Fe'!AZ33/T1_Argentina!BA33</f>
        <v>0.23001973647856025</v>
      </c>
      <c r="AZ33" s="39">
        <f>'T2_Santa Fe'!BA33/T1_Argentina!BB33</f>
        <v>0.16683630739168526</v>
      </c>
      <c r="BA33" s="39">
        <f>'T2_Santa Fe'!BB33/T1_Argentina!BC33</f>
        <v>0.13213759109754464</v>
      </c>
      <c r="BB33" s="39">
        <f>'T2_Santa Fe'!BC33/T1_Argentina!BD33</f>
        <v>0.19916734441065428</v>
      </c>
      <c r="BC33" s="39">
        <f>'T2_Santa Fe'!BD33/T1_Argentina!BE33</f>
        <v>0.15474511093609816</v>
      </c>
      <c r="BD33" s="39">
        <f>'T2_Santa Fe'!BE33/T1_Argentina!BF33</f>
        <v>0.1614997088583244</v>
      </c>
      <c r="BE33" s="39">
        <f>'T2_Santa Fe'!BF33/T1_Argentina!BG33</f>
        <v>0.13354768216074181</v>
      </c>
      <c r="BF33" s="39">
        <f>'T2_Santa Fe'!BG33/T1_Argentina!BH33</f>
        <v>0.14131371216705166</v>
      </c>
      <c r="BG33" s="39">
        <f>'T2_Santa Fe'!BH33/T1_Argentina!BI33</f>
        <v>0.12522986098007924</v>
      </c>
      <c r="BH33" s="39">
        <f>'T2_Santa Fe'!BI33/T1_Argentina!BJ33</f>
        <v>0.12567228766699867</v>
      </c>
      <c r="BI33" s="39">
        <f>'T2_Santa Fe'!BJ33/T1_Argentina!BK33</f>
        <v>0.19855851149288983</v>
      </c>
    </row>
    <row r="34" spans="2:61" x14ac:dyDescent="0.25">
      <c r="B34" s="15" t="s">
        <v>28</v>
      </c>
      <c r="C34" s="9" t="e">
        <f>(#REF!/#REF!)*1000</f>
        <v>#REF!</v>
      </c>
      <c r="D34" s="9" t="e">
        <f>(#REF!/#REF!)*1000</f>
        <v>#REF!</v>
      </c>
      <c r="E34" s="9" t="e">
        <f>(#REF!/#REF!)*1000</f>
        <v>#REF!</v>
      </c>
      <c r="F34" s="9" t="e">
        <f>(#REF!/#REF!)*1000</f>
        <v>#REF!</v>
      </c>
      <c r="G34" s="9" t="e">
        <f>(#REF!/#REF!)*1000</f>
        <v>#REF!</v>
      </c>
      <c r="H34" s="9" t="e">
        <f>(#REF!/#REF!)*1000</f>
        <v>#REF!</v>
      </c>
      <c r="I34" s="9">
        <v>1660</v>
      </c>
      <c r="J34" s="9" t="e">
        <f>(#REF!/#REF!)*1000</f>
        <v>#REF!</v>
      </c>
      <c r="K34" s="9" t="e">
        <f>(#REF!/#REF!)*1000</f>
        <v>#REF!</v>
      </c>
      <c r="L34" s="9" t="e">
        <f>(#REF!/#REF!)</f>
        <v>#REF!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0"/>
      <c r="AL34" s="39">
        <f>'T2_Santa Fe'!AM34/T1_Argentina!AN34</f>
        <v>3.4687047756874097E-2</v>
      </c>
      <c r="AM34" s="39">
        <f>'T2_Santa Fe'!AN34/T1_Argentina!AO34</f>
        <v>0.12781206019270325</v>
      </c>
      <c r="AN34" s="39">
        <f>'T2_Santa Fe'!AO34/T1_Argentina!AP34</f>
        <v>0.11607533946561542</v>
      </c>
      <c r="AO34" s="39">
        <f>'T2_Santa Fe'!AP34/T1_Argentina!AQ34</f>
        <v>0.10415791684166317</v>
      </c>
      <c r="AP34" s="39">
        <f>'T2_Santa Fe'!AQ34/T1_Argentina!AR34</f>
        <v>0.13809676385773789</v>
      </c>
      <c r="AQ34" s="39">
        <f>'T2_Santa Fe'!AR34/T1_Argentina!AS34</f>
        <v>3.4200213751335945E-2</v>
      </c>
      <c r="AR34" s="39">
        <f>'T2_Santa Fe'!AS34/T1_Argentina!AT34</f>
        <v>0</v>
      </c>
      <c r="AS34" s="39">
        <f>'T2_Santa Fe'!AT34/T1_Argentina!AU34</f>
        <v>0</v>
      </c>
      <c r="AT34" s="39">
        <f>'T2_Santa Fe'!AU34/T1_Argentina!AV34</f>
        <v>0</v>
      </c>
      <c r="AU34" s="39">
        <f>'T2_Santa Fe'!AV34/T1_Argentina!AW34</f>
        <v>0</v>
      </c>
      <c r="AV34" s="39">
        <f>'T2_Santa Fe'!AW34/T1_Argentina!AX34</f>
        <v>0</v>
      </c>
      <c r="AW34" s="39">
        <f>'T2_Santa Fe'!AX34/T1_Argentina!AY34</f>
        <v>0</v>
      </c>
      <c r="AX34" s="39">
        <f>'T2_Santa Fe'!AY34/T1_Argentina!AZ34</f>
        <v>0</v>
      </c>
      <c r="AY34" s="39">
        <f>'T2_Santa Fe'!AZ34/T1_Argentina!BA34</f>
        <v>0</v>
      </c>
      <c r="AZ34" s="39">
        <f>'T2_Santa Fe'!BA34/T1_Argentina!BB34</f>
        <v>0</v>
      </c>
      <c r="BA34" s="39">
        <f>'T2_Santa Fe'!BB34/T1_Argentina!BC34</f>
        <v>0</v>
      </c>
      <c r="BB34" s="39">
        <f>'T2_Santa Fe'!BC34/T1_Argentina!BD34</f>
        <v>0</v>
      </c>
      <c r="BC34" s="39">
        <f>'T2_Santa Fe'!BD34/T1_Argentina!BE34</f>
        <v>0</v>
      </c>
      <c r="BD34" s="39">
        <f>'T2_Santa Fe'!BE34/T1_Argentina!BF34</f>
        <v>0</v>
      </c>
      <c r="BE34" s="39">
        <f>'T2_Santa Fe'!BF34/T1_Argentina!BG34</f>
        <v>0</v>
      </c>
      <c r="BF34" s="39">
        <f>'T2_Santa Fe'!BG34/T1_Argentina!BH34</f>
        <v>0</v>
      </c>
      <c r="BG34" s="39">
        <f>'T2_Santa Fe'!BH34/T1_Argentina!BI34</f>
        <v>0</v>
      </c>
      <c r="BH34" s="39" t="s">
        <v>58</v>
      </c>
      <c r="BI34" s="39" t="s">
        <v>58</v>
      </c>
    </row>
    <row r="35" spans="2:61" x14ac:dyDescent="0.25">
      <c r="B35" s="15" t="s">
        <v>29</v>
      </c>
      <c r="C35" s="9" t="e">
        <f>(#REF!/#REF!)*1000</f>
        <v>#REF!</v>
      </c>
      <c r="D35" s="9" t="e">
        <f>(#REF!/#REF!)*1000</f>
        <v>#REF!</v>
      </c>
      <c r="E35" s="9">
        <v>1265</v>
      </c>
      <c r="F35" s="9">
        <v>1502</v>
      </c>
      <c r="G35" s="9">
        <v>1540</v>
      </c>
      <c r="H35" s="9">
        <v>1338</v>
      </c>
      <c r="I35" s="9">
        <v>1610</v>
      </c>
      <c r="J35" s="9" t="e">
        <f>(#REF!/#REF!)*1000</f>
        <v>#REF!</v>
      </c>
      <c r="K35" s="9" t="e">
        <f>(#REF!/#REF!)*1000</f>
        <v>#REF!</v>
      </c>
      <c r="L35" s="9" t="e">
        <f>(#REF!/#REF!)</f>
        <v>#REF!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0"/>
      <c r="AL35" s="39">
        <f>'T2_Santa Fe'!AM35/T1_Argentina!AN35</f>
        <v>3.5541195476575119E-3</v>
      </c>
      <c r="AM35" s="39">
        <f>'T2_Santa Fe'!AN35/T1_Argentina!AO35</f>
        <v>2.3432923257176333E-3</v>
      </c>
      <c r="AN35" s="39">
        <f>'T2_Santa Fe'!AO35/T1_Argentina!AP35</f>
        <v>1.747544960158583E-2</v>
      </c>
      <c r="AO35" s="39">
        <f>'T2_Santa Fe'!AP35/T1_Argentina!AQ35</f>
        <v>1.7306402647879605E-3</v>
      </c>
      <c r="AP35" s="39">
        <f>'T2_Santa Fe'!AQ35/T1_Argentina!AR35</f>
        <v>1.2419467515330279E-3</v>
      </c>
      <c r="AQ35" s="39">
        <f>'T2_Santa Fe'!AR35/T1_Argentina!AS35</f>
        <v>2.1403312860599293E-3</v>
      </c>
      <c r="AR35" s="39">
        <f>'T2_Santa Fe'!AS35/T1_Argentina!AT35</f>
        <v>1.0051075875366659E-3</v>
      </c>
      <c r="AS35" s="39">
        <f>'T2_Santa Fe'!AT35/T1_Argentina!AU35</f>
        <v>6.9278360452297333E-4</v>
      </c>
      <c r="AT35" s="39">
        <f>'T2_Santa Fe'!AU35/T1_Argentina!AV35</f>
        <v>2.4249614337864281E-4</v>
      </c>
      <c r="AU35" s="39">
        <f>'T2_Santa Fe'!AV35/T1_Argentina!AW35</f>
        <v>3.7019082455599138E-3</v>
      </c>
      <c r="AV35" s="39">
        <f>'T2_Santa Fe'!AW35/T1_Argentina!AX35</f>
        <v>6.173855778729009E-3</v>
      </c>
      <c r="AW35" s="39">
        <f>'T2_Santa Fe'!AX35/T1_Argentina!AY35</f>
        <v>1.4605647517039922E-2</v>
      </c>
      <c r="AX35" s="39">
        <f>'T2_Santa Fe'!AY35/T1_Argentina!AZ35</f>
        <v>7.9683331899148089E-3</v>
      </c>
      <c r="AY35" s="39">
        <f>'T2_Santa Fe'!AZ35/T1_Argentina!BA35</f>
        <v>1.5934941480301116E-2</v>
      </c>
      <c r="AZ35" s="39">
        <f>'T2_Santa Fe'!BA35/T1_Argentina!BB35</f>
        <v>6.1193577703726144E-3</v>
      </c>
      <c r="BA35" s="39">
        <f>'T2_Santa Fe'!BB35/T1_Argentina!BC35</f>
        <v>9.2291380515193144E-3</v>
      </c>
      <c r="BB35" s="39">
        <f>'T2_Santa Fe'!BC35/T1_Argentina!BD35</f>
        <v>1.0041537282735815E-2</v>
      </c>
      <c r="BC35" s="39">
        <f>'T2_Santa Fe'!BD35/T1_Argentina!BE35</f>
        <v>5.7101749022076343E-3</v>
      </c>
      <c r="BD35" s="39">
        <f>'T2_Santa Fe'!BE35/T1_Argentina!BF35</f>
        <v>2.473723831032084E-2</v>
      </c>
      <c r="BE35" s="39">
        <f>'T2_Santa Fe'!BF35/T1_Argentina!BG35</f>
        <v>1.4635865097075536E-2</v>
      </c>
      <c r="BF35" s="39">
        <f>'T2_Santa Fe'!BG35/T1_Argentina!BH35</f>
        <v>1.3643642330196527E-2</v>
      </c>
      <c r="BG35" s="39">
        <f>'T2_Santa Fe'!BH35/T1_Argentina!BI35</f>
        <v>2.2370773194932816E-2</v>
      </c>
      <c r="BH35" s="39">
        <f>'T2_Santa Fe'!BI35/T1_Argentina!BJ35</f>
        <v>5.8429403635218584E-2</v>
      </c>
      <c r="BI35" s="39">
        <f>'T2_Santa Fe'!BJ35/T1_Argentina!BK35</f>
        <v>6.0897676239991337E-2</v>
      </c>
    </row>
    <row r="36" spans="2:61" x14ac:dyDescent="0.25">
      <c r="B36" s="15" t="s">
        <v>30</v>
      </c>
      <c r="C36" s="9">
        <v>2042</v>
      </c>
      <c r="D36" s="9">
        <v>2296</v>
      </c>
      <c r="E36" s="9">
        <v>2421</v>
      </c>
      <c r="F36" s="9">
        <v>2277</v>
      </c>
      <c r="G36" s="9">
        <v>2215</v>
      </c>
      <c r="H36" s="9">
        <v>2474</v>
      </c>
      <c r="I36" s="9">
        <v>2560</v>
      </c>
      <c r="J36" s="9" t="e">
        <f>(#REF!/#REF!)*1000</f>
        <v>#REF!</v>
      </c>
      <c r="K36" s="9" t="e">
        <f>(#REF!/#REF!)*1000</f>
        <v>#REF!</v>
      </c>
      <c r="L36" s="9" t="e">
        <f>(#REF!/#REF!)</f>
        <v>#REF!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0"/>
      <c r="AL36" s="39">
        <f>'T2_Santa Fe'!AM36/T1_Argentina!AN36</f>
        <v>6.7955697390651396E-2</v>
      </c>
      <c r="AM36" s="39">
        <f>'T2_Santa Fe'!AN36/T1_Argentina!AO36</f>
        <v>6.5892314372557534E-2</v>
      </c>
      <c r="AN36" s="39">
        <f>'T2_Santa Fe'!AO36/T1_Argentina!AP36</f>
        <v>6.1523156268816923E-2</v>
      </c>
      <c r="AO36" s="39">
        <f>'T2_Santa Fe'!AP36/T1_Argentina!AQ36</f>
        <v>2.0861502800849915E-2</v>
      </c>
      <c r="AP36" s="39">
        <f>'T2_Santa Fe'!AQ36/T1_Argentina!AR36</f>
        <v>8.2531716157814017E-3</v>
      </c>
      <c r="AQ36" s="39">
        <f>'T2_Santa Fe'!AR36/T1_Argentina!AS36</f>
        <v>1.1820013431833445E-2</v>
      </c>
      <c r="AR36" s="39">
        <f>'T2_Santa Fe'!AS36/T1_Argentina!AT36</f>
        <v>1.4537558426263296E-2</v>
      </c>
      <c r="AS36" s="39">
        <f>'T2_Santa Fe'!AT36/T1_Argentina!AU36</f>
        <v>3.2943008595130423E-3</v>
      </c>
      <c r="AT36" s="39">
        <f>'T2_Santa Fe'!AU36/T1_Argentina!AV36</f>
        <v>3.1593437591677384E-3</v>
      </c>
      <c r="AU36" s="39">
        <f>'T2_Santa Fe'!AV36/T1_Argentina!AW36</f>
        <v>1.3212926562755122E-2</v>
      </c>
      <c r="AV36" s="39">
        <f>'T2_Santa Fe'!AW36/T1_Argentina!AX36</f>
        <v>1.1891029186353366E-2</v>
      </c>
      <c r="AW36" s="39">
        <f>'T2_Santa Fe'!AX36/T1_Argentina!AY36</f>
        <v>1.2180317529213095E-2</v>
      </c>
      <c r="AX36" s="39">
        <f>'T2_Santa Fe'!AY36/T1_Argentina!AZ36</f>
        <v>5.5741194377720172E-3</v>
      </c>
      <c r="AY36" s="39">
        <f>'T2_Santa Fe'!AZ36/T1_Argentina!BA36</f>
        <v>1.0171109181952218E-2</v>
      </c>
      <c r="AZ36" s="39">
        <f>'T2_Santa Fe'!BA36/T1_Argentina!BB36</f>
        <v>9.007869234078085E-3</v>
      </c>
      <c r="BA36" s="39">
        <f>'T2_Santa Fe'!BB36/T1_Argentina!BC36</f>
        <v>8.2628243880590434E-3</v>
      </c>
      <c r="BB36" s="39">
        <f>'T2_Santa Fe'!BC36/T1_Argentina!BD36</f>
        <v>3.8453410983310038E-2</v>
      </c>
      <c r="BC36" s="39">
        <f>'T2_Santa Fe'!BD36/T1_Argentina!BE36</f>
        <v>1.7444677758035858E-2</v>
      </c>
      <c r="BD36" s="39">
        <f>'T2_Santa Fe'!BE36/T1_Argentina!BF36</f>
        <v>3.2834831183404953E-2</v>
      </c>
      <c r="BE36" s="39">
        <f>'T2_Santa Fe'!BF36/T1_Argentina!BG36</f>
        <v>1.523571984093864E-2</v>
      </c>
      <c r="BF36" s="39">
        <f>'T2_Santa Fe'!BG36/T1_Argentina!BH36</f>
        <v>2.3247905926276999E-2</v>
      </c>
      <c r="BG36" s="39">
        <f>'T2_Santa Fe'!BH36/T1_Argentina!BI36</f>
        <v>1.0661939431587759E-2</v>
      </c>
      <c r="BH36" s="39">
        <f>'T2_Santa Fe'!BI36/T1_Argentina!BJ36</f>
        <v>6.4065516593431147E-3</v>
      </c>
      <c r="BI36" s="39">
        <f>'T2_Santa Fe'!BJ36/T1_Argentina!BK36</f>
        <v>1.3914953592832603E-2</v>
      </c>
    </row>
    <row r="37" spans="2:61" x14ac:dyDescent="0.25">
      <c r="B37" s="15" t="s">
        <v>31</v>
      </c>
      <c r="C37" s="9" t="e">
        <f>(#REF!/#REF!)*1000</f>
        <v>#REF!</v>
      </c>
      <c r="D37" s="9" t="e">
        <f>(#REF!/#REF!)*1000</f>
        <v>#REF!</v>
      </c>
      <c r="E37" s="9" t="e">
        <f>(#REF!/#REF!)*1000</f>
        <v>#REF!</v>
      </c>
      <c r="F37" s="9" t="e">
        <f>(#REF!/#REF!)*1000</f>
        <v>#REF!</v>
      </c>
      <c r="G37" s="9" t="e">
        <f>(#REF!/#REF!)*1000</f>
        <v>#REF!</v>
      </c>
      <c r="H37" s="9" t="e">
        <f>(#REF!/#REF!)*1000</f>
        <v>#REF!</v>
      </c>
      <c r="I37" s="9" t="e">
        <f>(#REF!/#REF!)*1000</f>
        <v>#REF!</v>
      </c>
      <c r="J37" s="9" t="e">
        <f>(#REF!/#REF!)*1000</f>
        <v>#REF!</v>
      </c>
      <c r="K37" s="9" t="e">
        <f>(#REF!/#REF!)*1000</f>
        <v>#REF!</v>
      </c>
      <c r="L37" s="9" t="e">
        <f>(#REF!/#REF!)</f>
        <v>#REF!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0"/>
      <c r="AL37" s="39">
        <f>'T2_Santa Fe'!AM37/T1_Argentina!AN37</f>
        <v>0</v>
      </c>
      <c r="AM37" s="39">
        <f>'T2_Santa Fe'!AN37/T1_Argentina!AO37</f>
        <v>0</v>
      </c>
      <c r="AN37" s="39">
        <f>'T2_Santa Fe'!AO37/T1_Argentina!AP37</f>
        <v>0</v>
      </c>
      <c r="AO37" s="39">
        <f>'T2_Santa Fe'!AP37/T1_Argentina!AQ37</f>
        <v>0</v>
      </c>
      <c r="AP37" s="39">
        <f>'T2_Santa Fe'!AQ37/T1_Argentina!AR37</f>
        <v>0</v>
      </c>
      <c r="AQ37" s="39">
        <f>'T2_Santa Fe'!AR37/T1_Argentina!AS37</f>
        <v>0</v>
      </c>
      <c r="AR37" s="39">
        <f>'T2_Santa Fe'!AS37/T1_Argentina!AT37</f>
        <v>0</v>
      </c>
      <c r="AS37" s="39">
        <f>'T2_Santa Fe'!AT37/T1_Argentina!AU37</f>
        <v>0</v>
      </c>
      <c r="AT37" s="39">
        <f>'T2_Santa Fe'!AU37/T1_Argentina!AV37</f>
        <v>0</v>
      </c>
      <c r="AU37" s="39">
        <f>'T2_Santa Fe'!AV37/T1_Argentina!AW37</f>
        <v>0</v>
      </c>
      <c r="AV37" s="39">
        <f>'T2_Santa Fe'!AW37/T1_Argentina!AX37</f>
        <v>0</v>
      </c>
      <c r="AW37" s="39">
        <f>'T2_Santa Fe'!AX37/T1_Argentina!AY37</f>
        <v>0</v>
      </c>
      <c r="AX37" s="39">
        <f>'T2_Santa Fe'!AY37/T1_Argentina!AZ37</f>
        <v>0</v>
      </c>
      <c r="AY37" s="39">
        <f>'T2_Santa Fe'!AZ37/T1_Argentina!BA37</f>
        <v>0</v>
      </c>
      <c r="AZ37" s="39">
        <f>'T2_Santa Fe'!BA37/T1_Argentina!BB37</f>
        <v>0</v>
      </c>
      <c r="BA37" s="39">
        <f>'T2_Santa Fe'!BB37/T1_Argentina!BC37</f>
        <v>0</v>
      </c>
      <c r="BB37" s="39">
        <f>'T2_Santa Fe'!BC37/T1_Argentina!BD37</f>
        <v>0</v>
      </c>
      <c r="BC37" s="39">
        <f>'T2_Santa Fe'!BD37/T1_Argentina!BE37</f>
        <v>9.6813231141589351E-2</v>
      </c>
      <c r="BD37" s="39">
        <f>'T2_Santa Fe'!BE37/T1_Argentina!BF37</f>
        <v>0</v>
      </c>
      <c r="BE37" s="39">
        <f>'T2_Santa Fe'!BF37/T1_Argentina!BG37</f>
        <v>0</v>
      </c>
      <c r="BF37" s="39">
        <v>0</v>
      </c>
      <c r="BG37" s="39">
        <v>0</v>
      </c>
      <c r="BH37" s="39">
        <v>0</v>
      </c>
      <c r="BI37" s="39">
        <v>1</v>
      </c>
    </row>
    <row r="38" spans="2:61" x14ac:dyDescent="0.25">
      <c r="B38" s="15" t="s">
        <v>32</v>
      </c>
      <c r="C38" s="9">
        <v>927</v>
      </c>
      <c r="D38" s="9">
        <v>917</v>
      </c>
      <c r="E38" s="9">
        <v>756</v>
      </c>
      <c r="F38" s="9">
        <v>776</v>
      </c>
      <c r="G38" s="9">
        <v>919</v>
      </c>
      <c r="H38" s="9">
        <v>1012</v>
      </c>
      <c r="I38" s="9">
        <v>720</v>
      </c>
      <c r="J38" s="9" t="e">
        <f>(#REF!/#REF!)*1000</f>
        <v>#REF!</v>
      </c>
      <c r="K38" s="9" t="e">
        <f>(#REF!/#REF!)*1000</f>
        <v>#REF!</v>
      </c>
      <c r="L38" s="9" t="e">
        <f>(#REF!/#REF!)*1000</f>
        <v>#REF!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0"/>
      <c r="AL38" s="39">
        <f>'T2_Santa Fe'!AM38/T1_Argentina!AN38</f>
        <v>0</v>
      </c>
      <c r="AM38" s="39">
        <f>'T2_Santa Fe'!AN38/T1_Argentina!AO38</f>
        <v>0</v>
      </c>
      <c r="AN38" s="39">
        <f>'T2_Santa Fe'!AO38/T1_Argentina!AP38</f>
        <v>0</v>
      </c>
      <c r="AO38" s="39">
        <f>'T2_Santa Fe'!AP38/T1_Argentina!AQ38</f>
        <v>0</v>
      </c>
      <c r="AP38" s="39">
        <f>'T2_Santa Fe'!AQ38/T1_Argentina!AR38</f>
        <v>0</v>
      </c>
      <c r="AQ38" s="39">
        <f>'T2_Santa Fe'!AR38/T1_Argentina!AS38</f>
        <v>0</v>
      </c>
      <c r="AR38" s="39">
        <f>'T2_Santa Fe'!AS38/T1_Argentina!AT38</f>
        <v>0</v>
      </c>
      <c r="AS38" s="39">
        <f>'T2_Santa Fe'!AT38/T1_Argentina!AU38</f>
        <v>0</v>
      </c>
      <c r="AT38" s="39">
        <f>'T2_Santa Fe'!AU38/T1_Argentina!AV38</f>
        <v>0</v>
      </c>
      <c r="AU38" s="39">
        <f>'T2_Santa Fe'!AV38/T1_Argentina!AW38</f>
        <v>0</v>
      </c>
      <c r="AV38" s="39">
        <f>'T2_Santa Fe'!AW38/T1_Argentina!AX38</f>
        <v>0</v>
      </c>
      <c r="AW38" s="39">
        <f>'T2_Santa Fe'!AX38/T1_Argentina!AY38</f>
        <v>0</v>
      </c>
      <c r="AX38" s="39">
        <f>'T2_Santa Fe'!AY38/T1_Argentina!AZ38</f>
        <v>0</v>
      </c>
      <c r="AY38" s="39">
        <f>'T2_Santa Fe'!AZ38/T1_Argentina!BA38</f>
        <v>0</v>
      </c>
      <c r="AZ38" s="39">
        <f>'T2_Santa Fe'!BA38/T1_Argentina!BB38</f>
        <v>0</v>
      </c>
      <c r="BA38" s="39">
        <f>'T2_Santa Fe'!BB38/T1_Argentina!BC38</f>
        <v>0</v>
      </c>
      <c r="BB38" s="39">
        <f>'T2_Santa Fe'!BC38/T1_Argentina!BD38</f>
        <v>0</v>
      </c>
      <c r="BC38" s="39">
        <f>'T2_Santa Fe'!BD38/T1_Argentina!BE38</f>
        <v>0</v>
      </c>
      <c r="BD38" s="39">
        <f>'T2_Santa Fe'!BE38/T1_Argentina!BF38</f>
        <v>0</v>
      </c>
      <c r="BE38" s="39">
        <f>'T2_Santa Fe'!BF38/T1_Argentina!BG38</f>
        <v>0</v>
      </c>
      <c r="BF38" s="39">
        <f>'T2_Santa Fe'!BG38/T1_Argentina!BH38</f>
        <v>0</v>
      </c>
      <c r="BG38" s="39">
        <f>'T2_Santa Fe'!BH38/T1_Argentina!BI38</f>
        <v>0</v>
      </c>
      <c r="BH38" s="39">
        <f>'T2_Santa Fe'!BI38/T1_Argentina!BJ38</f>
        <v>0</v>
      </c>
      <c r="BI38" s="39">
        <f>'T2_Santa Fe'!BJ38/T1_Argentina!BK38</f>
        <v>2.2558668360450449E-3</v>
      </c>
    </row>
    <row r="39" spans="2:61" x14ac:dyDescent="0.25">
      <c r="B39" s="15" t="s">
        <v>33</v>
      </c>
      <c r="C39" s="9" t="e">
        <f>(#REF!/#REF!)*1000</f>
        <v>#REF!</v>
      </c>
      <c r="D39" s="9" t="e">
        <f>(#REF!/#REF!)*1000</f>
        <v>#REF!</v>
      </c>
      <c r="E39" s="9" t="e">
        <f>(#REF!/#REF!)*1000</f>
        <v>#REF!</v>
      </c>
      <c r="F39" s="9" t="e">
        <f>(#REF!/#REF!)*1000</f>
        <v>#REF!</v>
      </c>
      <c r="G39" s="9" t="e">
        <f>(#REF!/#REF!)*1000</f>
        <v>#REF!</v>
      </c>
      <c r="H39" s="9" t="e">
        <f>(#REF!/#REF!)*1000</f>
        <v>#REF!</v>
      </c>
      <c r="I39" s="9">
        <v>1160</v>
      </c>
      <c r="J39" s="9" t="e">
        <f>(#REF!/#REF!)*1000</f>
        <v>#REF!</v>
      </c>
      <c r="K39" s="9" t="e">
        <f>(#REF!/#REF!)*1000</f>
        <v>#REF!</v>
      </c>
      <c r="L39" s="9" t="e">
        <f>(#REF!/#REF!)*1000</f>
        <v>#REF!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0"/>
      <c r="AL39" s="39">
        <f>'T2_Santa Fe'!AM39/T1_Argentina!AN39</f>
        <v>0</v>
      </c>
      <c r="AM39" s="39">
        <f>'T2_Santa Fe'!AN39/T1_Argentina!AO39</f>
        <v>0</v>
      </c>
      <c r="AN39" s="39">
        <f>'T2_Santa Fe'!AO39/T1_Argentina!AP39</f>
        <v>0</v>
      </c>
      <c r="AO39" s="39">
        <f>'T2_Santa Fe'!AP39/T1_Argentina!AQ39</f>
        <v>0</v>
      </c>
      <c r="AP39" s="39">
        <f>'T2_Santa Fe'!AQ39/T1_Argentina!AR39</f>
        <v>0</v>
      </c>
      <c r="AQ39" s="39">
        <f>'T2_Santa Fe'!AR39/T1_Argentina!AS39</f>
        <v>0</v>
      </c>
      <c r="AR39" s="39">
        <f>'T2_Santa Fe'!AS39/T1_Argentina!AT39</f>
        <v>0</v>
      </c>
      <c r="AS39" s="39">
        <f>'T2_Santa Fe'!AT39/T1_Argentina!AU39</f>
        <v>0</v>
      </c>
      <c r="AT39" s="39">
        <f>'T2_Santa Fe'!AU39/T1_Argentina!AV39</f>
        <v>0</v>
      </c>
      <c r="AU39" s="39">
        <f>'T2_Santa Fe'!AV39/T1_Argentina!AW39</f>
        <v>0</v>
      </c>
      <c r="AV39" s="39">
        <f>'T2_Santa Fe'!AW39/T1_Argentina!AX39</f>
        <v>0</v>
      </c>
      <c r="AW39" s="39">
        <f>'T2_Santa Fe'!AX39/T1_Argentina!AY39</f>
        <v>0</v>
      </c>
      <c r="AX39" s="39">
        <f>'T2_Santa Fe'!AY39/T1_Argentina!AZ39</f>
        <v>0</v>
      </c>
      <c r="AY39" s="39">
        <f>'T2_Santa Fe'!AZ39/T1_Argentina!BA39</f>
        <v>0</v>
      </c>
      <c r="AZ39" s="39">
        <f>'T2_Santa Fe'!BA39/T1_Argentina!BB39</f>
        <v>0</v>
      </c>
      <c r="BA39" s="39">
        <f>'T2_Santa Fe'!BB39/T1_Argentina!BC39</f>
        <v>0</v>
      </c>
      <c r="BB39" s="39">
        <f>'T2_Santa Fe'!BC39/T1_Argentina!BD39</f>
        <v>0</v>
      </c>
      <c r="BC39" s="39">
        <f>'T2_Santa Fe'!BD39/T1_Argentina!BE39</f>
        <v>0</v>
      </c>
      <c r="BD39" s="39">
        <f>'T2_Santa Fe'!BE39/T1_Argentina!BF39</f>
        <v>0</v>
      </c>
      <c r="BE39" s="39">
        <f>'T2_Santa Fe'!BF39/T1_Argentina!BG39</f>
        <v>0</v>
      </c>
      <c r="BF39" s="39">
        <f>'T2_Santa Fe'!BG39/T1_Argentina!BH39</f>
        <v>0</v>
      </c>
      <c r="BG39" s="39">
        <f>'T2_Santa Fe'!BH39/T1_Argentina!BI39</f>
        <v>0</v>
      </c>
      <c r="BH39" s="39">
        <f>'T2_Santa Fe'!BI39/T1_Argentina!BJ39</f>
        <v>0</v>
      </c>
      <c r="BI39" s="39">
        <f>'T2_Santa Fe'!BJ39/T1_Argentina!BK39</f>
        <v>0</v>
      </c>
    </row>
    <row r="40" spans="2:61" x14ac:dyDescent="0.25">
      <c r="B40" s="15" t="s">
        <v>34</v>
      </c>
      <c r="C40" s="9" t="e">
        <f>(#REF!/#REF!)*1000</f>
        <v>#REF!</v>
      </c>
      <c r="D40" s="9" t="e">
        <f>(#REF!/#REF!)*1000</f>
        <v>#REF!</v>
      </c>
      <c r="E40" s="9" t="e">
        <f>(#REF!/#REF!)*1000</f>
        <v>#REF!</v>
      </c>
      <c r="F40" s="9" t="e">
        <f>(#REF!/#REF!)*1000</f>
        <v>#REF!</v>
      </c>
      <c r="G40" s="9" t="e">
        <f>(#REF!/#REF!)*1000</f>
        <v>#REF!</v>
      </c>
      <c r="H40" s="9" t="e">
        <f>(#REF!/#REF!)*1000</f>
        <v>#REF!</v>
      </c>
      <c r="I40" s="9">
        <v>4350</v>
      </c>
      <c r="J40" s="9" t="e">
        <f>(#REF!/#REF!)*1000</f>
        <v>#REF!</v>
      </c>
      <c r="K40" s="9" t="e">
        <f>(#REF!/#REF!)*1000</f>
        <v>#REF!</v>
      </c>
      <c r="L40" s="9" t="e">
        <f>(#REF!/#REF!)</f>
        <v>#REF!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0"/>
      <c r="AL40" s="39">
        <f>'T2_Santa Fe'!AM40/T1_Argentina!AN40</f>
        <v>6.3229168395373153E-2</v>
      </c>
      <c r="AM40" s="39">
        <f>'T2_Santa Fe'!AN40/T1_Argentina!AO40</f>
        <v>5.3009736583146665E-2</v>
      </c>
      <c r="AN40" s="39">
        <f>'T2_Santa Fe'!AO40/T1_Argentina!AP40</f>
        <v>5.7532263900615124E-2</v>
      </c>
      <c r="AO40" s="39">
        <f>'T2_Santa Fe'!AP40/T1_Argentina!AQ40</f>
        <v>5.1438438804086738E-2</v>
      </c>
      <c r="AP40" s="39">
        <f>'T2_Santa Fe'!AQ40/T1_Argentina!AR40</f>
        <v>5.064230522124228E-2</v>
      </c>
      <c r="AQ40" s="39">
        <f>'T2_Santa Fe'!AR40/T1_Argentina!AS40</f>
        <v>3.4499044826200663E-2</v>
      </c>
      <c r="AR40" s="39">
        <f>'T2_Santa Fe'!AS40/T1_Argentina!AT40</f>
        <v>5.9306327773365107E-2</v>
      </c>
      <c r="AS40" s="39">
        <f>'T2_Santa Fe'!AT40/T1_Argentina!AU40</f>
        <v>7.395647321954979E-2</v>
      </c>
      <c r="AT40" s="39">
        <f>'T2_Santa Fe'!AU40/T1_Argentina!AV40</f>
        <v>9.6585317902270637E-2</v>
      </c>
      <c r="AU40" s="39">
        <f>'T2_Santa Fe'!AV40/T1_Argentina!AW40</f>
        <v>9.6188328032362172E-2</v>
      </c>
      <c r="AV40" s="39">
        <f>'T2_Santa Fe'!AW40/T1_Argentina!AX40</f>
        <v>9.3975390483950108E-2</v>
      </c>
      <c r="AW40" s="39">
        <f>'T2_Santa Fe'!AX40/T1_Argentina!AY40</f>
        <v>0.10776763624339152</v>
      </c>
      <c r="AX40" s="39">
        <f>'T2_Santa Fe'!AY40/T1_Argentina!AZ40</f>
        <v>0.12227521071952736</v>
      </c>
      <c r="AY40" s="39">
        <f>'T2_Santa Fe'!AZ40/T1_Argentina!BA40</f>
        <v>0.14519902932534573</v>
      </c>
      <c r="AZ40" s="39">
        <f>'T2_Santa Fe'!BA40/T1_Argentina!BB40</f>
        <v>0.12196273043204668</v>
      </c>
      <c r="BA40" s="39">
        <f>'T2_Santa Fe'!BB40/T1_Argentina!BC40</f>
        <v>0.15963943210684381</v>
      </c>
      <c r="BB40" s="39">
        <f>'T2_Santa Fe'!BC40/T1_Argentina!BD40</f>
        <v>0.13403690556141865</v>
      </c>
      <c r="BC40" s="39">
        <f>'T2_Santa Fe'!BD40/T1_Argentina!BE40</f>
        <v>0.15044790461559859</v>
      </c>
      <c r="BD40" s="39">
        <f>'T2_Santa Fe'!BE40/T1_Argentina!BF40</f>
        <v>0.13993325203773826</v>
      </c>
      <c r="BE40" s="39">
        <f>'T2_Santa Fe'!BF40/T1_Argentina!BG40</f>
        <v>0.14418710586627567</v>
      </c>
      <c r="BF40" s="39">
        <f>'T2_Santa Fe'!BG40/T1_Argentina!BH40</f>
        <v>0.13504072752457955</v>
      </c>
      <c r="BG40" s="39">
        <f>'T2_Santa Fe'!BH40/T1_Argentina!BI40</f>
        <v>0.14572709303141593</v>
      </c>
      <c r="BH40" s="39">
        <f>'T2_Santa Fe'!BI40/T1_Argentina!BJ40</f>
        <v>0.11931175443285211</v>
      </c>
      <c r="BI40" s="39">
        <f>'T2_Santa Fe'!BJ40/T1_Argentina!BK40</f>
        <v>0.12233116091944624</v>
      </c>
    </row>
    <row r="41" spans="2:61" x14ac:dyDescent="0.25">
      <c r="B41" s="16" t="s">
        <v>49</v>
      </c>
      <c r="C41" s="5" t="e">
        <f>(#REF!/#REF!)*1000</f>
        <v>#REF!</v>
      </c>
      <c r="D41" s="5" t="e">
        <f>(#REF!/#REF!)*1000</f>
        <v>#REF!</v>
      </c>
      <c r="E41" s="5" t="e">
        <f>(#REF!/#REF!)*1000</f>
        <v>#REF!</v>
      </c>
      <c r="F41" s="5" t="e">
        <f>(#REF!/#REF!)*1000</f>
        <v>#REF!</v>
      </c>
      <c r="G41" s="5" t="e">
        <f>(#REF!/#REF!)*1000</f>
        <v>#REF!</v>
      </c>
      <c r="H41" s="5" t="e">
        <f>(#REF!/#REF!)*1000</f>
        <v>#REF!</v>
      </c>
      <c r="I41" s="5" t="e">
        <f>(#REF!/#REF!)*1000</f>
        <v>#REF!</v>
      </c>
      <c r="J41" s="5" t="e">
        <f>(#REF!/#REF!)*1000</f>
        <v>#REF!</v>
      </c>
      <c r="K41" s="5" t="e">
        <f>(#REF!/#REF!)*1000</f>
        <v>#REF!</v>
      </c>
      <c r="L41" s="5" t="e">
        <f>(#REF!/#REF!)</f>
        <v>#REF!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40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</row>
    <row r="42" spans="2:61" x14ac:dyDescent="0.25">
      <c r="B42" s="15" t="s">
        <v>35</v>
      </c>
      <c r="C42" s="9" t="e">
        <f>(#REF!/#REF!)*1000</f>
        <v>#REF!</v>
      </c>
      <c r="D42" s="9" t="e">
        <f>(#REF!/#REF!)*1000</f>
        <v>#REF!</v>
      </c>
      <c r="E42" s="9" t="e">
        <f>(#REF!/#REF!)*1000</f>
        <v>#REF!</v>
      </c>
      <c r="F42" s="9" t="e">
        <f>(#REF!/#REF!)*1000</f>
        <v>#REF!</v>
      </c>
      <c r="G42" s="9" t="e">
        <f>(#REF!/#REF!)*1000</f>
        <v>#REF!</v>
      </c>
      <c r="H42" s="9" t="e">
        <f>(#REF!/#REF!)*1000</f>
        <v>#REF!</v>
      </c>
      <c r="I42" s="9">
        <v>2320</v>
      </c>
      <c r="J42" s="9" t="e">
        <f>(#REF!/#REF!)*1000</f>
        <v>#REF!</v>
      </c>
      <c r="K42" s="9" t="e">
        <f>(#REF!/#REF!)*1000</f>
        <v>#REF!</v>
      </c>
      <c r="L42" s="9" t="e">
        <f>(#REF!/#REF!)</f>
        <v>#REF!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0"/>
      <c r="AL42" s="39">
        <f>'T2_Santa Fe'!AM42/T1_Argentina!AN42</f>
        <v>0.37836816178989524</v>
      </c>
      <c r="AM42" s="39">
        <f>'T2_Santa Fe'!AN42/T1_Argentina!AO42</f>
        <v>0.39026440713869165</v>
      </c>
      <c r="AN42" s="39">
        <f>'T2_Santa Fe'!AO42/T1_Argentina!AP42</f>
        <v>0.36499999999999999</v>
      </c>
      <c r="AO42" s="39">
        <f>'T2_Santa Fe'!AP42/T1_Argentina!AQ42</f>
        <v>0.32848178317975313</v>
      </c>
      <c r="AP42" s="39">
        <f>'T2_Santa Fe'!AQ42/T1_Argentina!AR42</f>
        <v>0.32207683290407491</v>
      </c>
      <c r="AQ42" s="39">
        <f>'T2_Santa Fe'!AR42/T1_Argentina!AS42</f>
        <v>0.27834333333333333</v>
      </c>
      <c r="AR42" s="39">
        <f>'T2_Santa Fe'!AS42/T1_Argentina!AT42</f>
        <v>0.29362222148825839</v>
      </c>
      <c r="AS42" s="39">
        <f>'T2_Santa Fe'!AT42/T1_Argentina!AU42</f>
        <v>0.28951521959938181</v>
      </c>
      <c r="AT42" s="39">
        <f>'T2_Santa Fe'!AU42/T1_Argentina!AV42</f>
        <v>0.27279885117493474</v>
      </c>
      <c r="AU42" s="39">
        <f>'T2_Santa Fe'!AV42/T1_Argentina!AW42</f>
        <v>0.25348010426825246</v>
      </c>
      <c r="AV42" s="39">
        <f>'T2_Santa Fe'!AW42/T1_Argentina!AX42</f>
        <v>0.23789115912448777</v>
      </c>
      <c r="AW42" s="39">
        <f>'T2_Santa Fe'!AX42/T1_Argentina!AY42</f>
        <v>0.24827583999469882</v>
      </c>
      <c r="AX42" s="39">
        <f>'T2_Santa Fe'!AY42/T1_Argentina!AZ42</f>
        <v>0.26082589540337076</v>
      </c>
      <c r="AY42" s="39">
        <f>'T2_Santa Fe'!AZ42/T1_Argentina!BA42</f>
        <v>0.19805654875459477</v>
      </c>
      <c r="AZ42" s="39">
        <f>'T2_Santa Fe'!BA42/T1_Argentina!BB42</f>
        <v>0.19925629602587011</v>
      </c>
      <c r="BA42" s="39">
        <f>'T2_Santa Fe'!BB42/T1_Argentina!BC42</f>
        <v>0.20390498330968299</v>
      </c>
      <c r="BB42" s="39">
        <f>'T2_Santa Fe'!BC42/T1_Argentina!BD42</f>
        <v>0.21314540132589002</v>
      </c>
      <c r="BC42" s="39">
        <f>'T2_Santa Fe'!BD42/T1_Argentina!BE42</f>
        <v>0.1865029992388251</v>
      </c>
      <c r="BD42" s="39">
        <f>'T2_Santa Fe'!BE42/T1_Argentina!BF42</f>
        <v>0.19225510125105802</v>
      </c>
      <c r="BE42" s="39">
        <f>'T2_Santa Fe'!BF42/T1_Argentina!BG42</f>
        <v>0.14145105368506522</v>
      </c>
      <c r="BF42" s="39">
        <f>'T2_Santa Fe'!BG42/T1_Argentina!BH42</f>
        <v>0.17758761583657723</v>
      </c>
      <c r="BG42" s="39">
        <f>'T2_Santa Fe'!BH42/T1_Argentina!BI42</f>
        <v>0.18134804526563553</v>
      </c>
      <c r="BH42" s="39">
        <f>'T2_Santa Fe'!BI42/T1_Argentina!BJ42</f>
        <v>0.19036102615358733</v>
      </c>
      <c r="BI42" s="39">
        <f>'T2_Santa Fe'!BJ42/T1_Argentina!BK42</f>
        <v>0.19263545511853772</v>
      </c>
    </row>
    <row r="43" spans="2:61" x14ac:dyDescent="0.25">
      <c r="B43" s="15" t="s">
        <v>36</v>
      </c>
      <c r="C43" s="9">
        <v>1221</v>
      </c>
      <c r="D43" s="9">
        <v>1454</v>
      </c>
      <c r="E43" s="9">
        <v>1474</v>
      </c>
      <c r="F43" s="9">
        <v>1448</v>
      </c>
      <c r="G43" s="9">
        <v>1753</v>
      </c>
      <c r="H43" s="9">
        <v>1331</v>
      </c>
      <c r="I43" s="9">
        <v>1440</v>
      </c>
      <c r="J43" s="9" t="e">
        <f>(#REF!/#REF!)*1000</f>
        <v>#REF!</v>
      </c>
      <c r="K43" s="9" t="e">
        <f>(#REF!/#REF!)*1000</f>
        <v>#REF!</v>
      </c>
      <c r="L43" s="9" t="e">
        <f>(#REF!/#REF!)</f>
        <v>#REF!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0"/>
      <c r="AL43" s="39">
        <f>'T2_Santa Fe'!AM43/T1_Argentina!AN43</f>
        <v>6.7559633027522936E-2</v>
      </c>
      <c r="AM43" s="39">
        <f>'T2_Santa Fe'!AN43/T1_Argentina!AO43</f>
        <v>6.3269212911705244E-2</v>
      </c>
      <c r="AN43" s="39">
        <f>'T2_Santa Fe'!AO43/T1_Argentina!AP43</f>
        <v>7.7752858189453114E-2</v>
      </c>
      <c r="AO43" s="39">
        <f>'T2_Santa Fe'!AP43/T1_Argentina!AQ43</f>
        <v>6.0201115219893062E-2</v>
      </c>
      <c r="AP43" s="39">
        <f>'T2_Santa Fe'!AQ43/T1_Argentina!AR43</f>
        <v>5.9533639526108961E-2</v>
      </c>
      <c r="AQ43" s="39">
        <f>'T2_Santa Fe'!AR43/T1_Argentina!AS43</f>
        <v>5.4147449551576798E-2</v>
      </c>
      <c r="AR43" s="39">
        <f>'T2_Santa Fe'!AS43/T1_Argentina!AT43</f>
        <v>5.6112008616047392E-2</v>
      </c>
      <c r="AS43" s="39">
        <f>'T2_Santa Fe'!AT43/T1_Argentina!AU43</f>
        <v>8.6886269755292539E-2</v>
      </c>
      <c r="AT43" s="39">
        <f>'T2_Santa Fe'!AU43/T1_Argentina!AV43</f>
        <v>5.9678726111101553E-2</v>
      </c>
      <c r="AU43" s="39">
        <f>'T2_Santa Fe'!AV43/T1_Argentina!AW43</f>
        <v>8.5285243431985652E-2</v>
      </c>
      <c r="AV43" s="39">
        <f>'T2_Santa Fe'!AW43/T1_Argentina!AX43</f>
        <v>8.6210149891415358E-2</v>
      </c>
      <c r="AW43" s="39">
        <f>'T2_Santa Fe'!AX43/T1_Argentina!AY43</f>
        <v>0.10264033038266888</v>
      </c>
      <c r="AX43" s="39">
        <f>'T2_Santa Fe'!AY43/T1_Argentina!AZ43</f>
        <v>7.4147240296411787E-2</v>
      </c>
      <c r="AY43" s="39">
        <f>'T2_Santa Fe'!AZ43/T1_Argentina!BA43</f>
        <v>5.9054655977462706E-2</v>
      </c>
      <c r="AZ43" s="39">
        <f>'T2_Santa Fe'!BA43/T1_Argentina!BB43</f>
        <v>8.0020469814377243E-2</v>
      </c>
      <c r="BA43" s="39">
        <f>'T2_Santa Fe'!BB43/T1_Argentina!BC43</f>
        <v>9.0276364158873468E-2</v>
      </c>
      <c r="BB43" s="39">
        <f>'T2_Santa Fe'!BC43/T1_Argentina!BD43</f>
        <v>9.4829307890040654E-2</v>
      </c>
      <c r="BC43" s="39">
        <f>'T2_Santa Fe'!BD43/T1_Argentina!BE43</f>
        <v>0.11864825701145192</v>
      </c>
      <c r="BD43" s="39">
        <f>'T2_Santa Fe'!BE43/T1_Argentina!BF43</f>
        <v>7.5270162018054074E-2</v>
      </c>
      <c r="BE43" s="39">
        <f>'T2_Santa Fe'!BF43/T1_Argentina!BG43</f>
        <v>7.2481133141379037E-2</v>
      </c>
      <c r="BF43" s="39">
        <f>'T2_Santa Fe'!BG43/T1_Argentina!BH43</f>
        <v>9.7620130447764644E-2</v>
      </c>
      <c r="BG43" s="39">
        <f>'T2_Santa Fe'!BH43/T1_Argentina!BI43</f>
        <v>0.13403532675909424</v>
      </c>
      <c r="BH43" s="39">
        <f>'T2_Santa Fe'!BI43/T1_Argentina!BJ43</f>
        <v>0.11309128928968176</v>
      </c>
      <c r="BI43" s="39">
        <f>'T2_Santa Fe'!BJ43/T1_Argentina!BK43</f>
        <v>0.13188193336177234</v>
      </c>
    </row>
    <row r="44" spans="2:61" x14ac:dyDescent="0.25">
      <c r="B44" s="15" t="s">
        <v>37</v>
      </c>
      <c r="C44" s="9" t="e">
        <f>(#REF!/#REF!)*1000</f>
        <v>#REF!</v>
      </c>
      <c r="D44" s="9" t="e">
        <f>(#REF!/#REF!)*1000</f>
        <v>#REF!</v>
      </c>
      <c r="E44" s="9" t="e">
        <f>(#REF!/#REF!)*1000</f>
        <v>#REF!</v>
      </c>
      <c r="F44" s="9" t="e">
        <f>(#REF!/#REF!)*1000</f>
        <v>#REF!</v>
      </c>
      <c r="G44" s="9" t="e">
        <f>(#REF!/#REF!)*1000</f>
        <v>#REF!</v>
      </c>
      <c r="H44" s="9" t="e">
        <f>(#REF!/#REF!)*1000</f>
        <v>#REF!</v>
      </c>
      <c r="I44" s="9">
        <v>860</v>
      </c>
      <c r="J44" s="9" t="e">
        <f>(#REF!/#REF!)*1000</f>
        <v>#REF!</v>
      </c>
      <c r="K44" s="9" t="e">
        <f>(#REF!/#REF!)*1000</f>
        <v>#REF!</v>
      </c>
      <c r="L44" s="9" t="e">
        <f>(#REF!/#REF!)*1000</f>
        <v>#REF!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0"/>
      <c r="AL44" s="39">
        <f>'T2_Santa Fe'!AM44/T1_Argentina!AN44</f>
        <v>1.7362321670129834E-2</v>
      </c>
      <c r="AM44" s="39">
        <f>'T2_Santa Fe'!AN44/T1_Argentina!AO44</f>
        <v>2.847713844679832E-2</v>
      </c>
      <c r="AN44" s="39">
        <f>'T2_Santa Fe'!AO44/T1_Argentina!AP44</f>
        <v>2.6017531777806309E-2</v>
      </c>
      <c r="AO44" s="39">
        <f>'T2_Santa Fe'!AP44/T1_Argentina!AQ44</f>
        <v>6.1491570219749769E-2</v>
      </c>
      <c r="AP44" s="39">
        <f>'T2_Santa Fe'!AQ44/T1_Argentina!AR44</f>
        <v>8.9686098654708515E-2</v>
      </c>
      <c r="AQ44" s="39">
        <f>'T2_Santa Fe'!AR44/T1_Argentina!AS44</f>
        <v>1.2903225806451613E-2</v>
      </c>
      <c r="AR44" s="39">
        <f>'T2_Santa Fe'!AS44/T1_Argentina!AT44</f>
        <v>1.7777777777777778E-2</v>
      </c>
      <c r="AS44" s="39">
        <f>'T2_Santa Fe'!AT44/T1_Argentina!AU44</f>
        <v>6.8306010928961746E-3</v>
      </c>
      <c r="AT44" s="39">
        <f>'T2_Santa Fe'!AU44/T1_Argentina!AV44</f>
        <v>5.5401662049861496E-3</v>
      </c>
      <c r="AU44" s="39">
        <f>'T2_Santa Fe'!AV44/T1_Argentina!AW44</f>
        <v>5.0948307921160285E-2</v>
      </c>
      <c r="AV44" s="39">
        <f>'T2_Santa Fe'!AW44/T1_Argentina!AX44</f>
        <v>3.4786437692646409E-2</v>
      </c>
      <c r="AW44" s="39">
        <f>'T2_Santa Fe'!AX44/T1_Argentina!AY44</f>
        <v>2.7185278126306986E-2</v>
      </c>
      <c r="AX44" s="39">
        <f>'T2_Santa Fe'!AY44/T1_Argentina!AZ44</f>
        <v>0</v>
      </c>
      <c r="AY44" s="39">
        <f>'T2_Santa Fe'!AZ44/T1_Argentina!BA44</f>
        <v>1.0369659145463275E-3</v>
      </c>
      <c r="AZ44" s="39">
        <f>'T2_Santa Fe'!BA44/T1_Argentina!BB44</f>
        <v>1.1812247435498913E-2</v>
      </c>
      <c r="BA44" s="39">
        <f>'T2_Santa Fe'!BB44/T1_Argentina!BC44</f>
        <v>9.3501636278634881E-4</v>
      </c>
      <c r="BB44" s="39">
        <f>'T2_Santa Fe'!BC44/T1_Argentina!BD44</f>
        <v>0</v>
      </c>
      <c r="BC44" s="39">
        <f>'T2_Santa Fe'!BD44/T1_Argentina!BE44</f>
        <v>0</v>
      </c>
      <c r="BD44" s="39">
        <f>'T2_Santa Fe'!BE44/T1_Argentina!BF44</f>
        <v>0</v>
      </c>
      <c r="BE44" s="39">
        <f>'T2_Santa Fe'!BF44/T1_Argentina!BG44</f>
        <v>0</v>
      </c>
      <c r="BF44" s="39">
        <f>'T2_Santa Fe'!BG44/T1_Argentina!BH44</f>
        <v>0</v>
      </c>
      <c r="BG44" s="39">
        <f>'T2_Santa Fe'!BH44/T1_Argentina!BI44</f>
        <v>0</v>
      </c>
      <c r="BH44" s="39">
        <f>'T2_Santa Fe'!BI44/T1_Argentina!BJ44</f>
        <v>0</v>
      </c>
      <c r="BI44" s="39">
        <f>'T2_Santa Fe'!BJ44/T1_Argentina!BK44</f>
        <v>0</v>
      </c>
    </row>
    <row r="45" spans="2:61" x14ac:dyDescent="0.25">
      <c r="B45" s="15" t="s">
        <v>38</v>
      </c>
      <c r="C45" s="9" t="e">
        <f>(#REF!/#REF!)*1000</f>
        <v>#REF!</v>
      </c>
      <c r="D45" s="9" t="e">
        <f>(#REF!/#REF!)*1000</f>
        <v>#REF!</v>
      </c>
      <c r="E45" s="9" t="e">
        <f>(#REF!/#REF!)*1000</f>
        <v>#REF!</v>
      </c>
      <c r="F45" s="9" t="e">
        <f>(#REF!/#REF!)*1000</f>
        <v>#REF!</v>
      </c>
      <c r="G45" s="9" t="e">
        <f>(#REF!/#REF!)*1000</f>
        <v>#REF!</v>
      </c>
      <c r="H45" s="9" t="e">
        <f>(#REF!/#REF!)*1000</f>
        <v>#REF!</v>
      </c>
      <c r="I45" s="9">
        <v>2120</v>
      </c>
      <c r="J45" s="9" t="e">
        <f>(#REF!/#REF!)*1000</f>
        <v>#REF!</v>
      </c>
      <c r="K45" s="9" t="e">
        <f>(#REF!/#REF!)*1000</f>
        <v>#REF!</v>
      </c>
      <c r="L45" s="9" t="e">
        <f>(#REF!/#REF!)</f>
        <v>#REF!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0"/>
      <c r="AL45" s="39">
        <f>'T2_Santa Fe'!AM45/T1_Argentina!AN45</f>
        <v>0</v>
      </c>
      <c r="AM45" s="39">
        <f>'T2_Santa Fe'!AN45/T1_Argentina!AO45</f>
        <v>0</v>
      </c>
      <c r="AN45" s="39">
        <f>'T2_Santa Fe'!AO45/T1_Argentina!AP45</f>
        <v>0</v>
      </c>
      <c r="AO45" s="39">
        <f>'T2_Santa Fe'!AP45/T1_Argentina!AQ45</f>
        <v>0</v>
      </c>
      <c r="AP45" s="39">
        <f>'T2_Santa Fe'!AQ45/T1_Argentina!AR45</f>
        <v>0</v>
      </c>
      <c r="AQ45" s="39">
        <f>'T2_Santa Fe'!AR45/T1_Argentina!AS45</f>
        <v>0</v>
      </c>
      <c r="AR45" s="39">
        <f>'T2_Santa Fe'!AS45/T1_Argentina!AT45</f>
        <v>0</v>
      </c>
      <c r="AS45" s="39">
        <f>'T2_Santa Fe'!AT45/T1_Argentina!AU45</f>
        <v>4.7789725209080045E-3</v>
      </c>
      <c r="AT45" s="39">
        <f>'T2_Santa Fe'!AU45/T1_Argentina!AV45</f>
        <v>5.1708633093525179E-3</v>
      </c>
      <c r="AU45" s="39">
        <f>'T2_Santa Fe'!AV45/T1_Argentina!AW45</f>
        <v>5.8447036332174946E-3</v>
      </c>
      <c r="AV45" s="39">
        <f>'T2_Santa Fe'!AW45/T1_Argentina!AX45</f>
        <v>1.2499270875865574E-3</v>
      </c>
      <c r="AW45" s="39">
        <f>'T2_Santa Fe'!AX45/T1_Argentina!AY45</f>
        <v>2.2387498820658543E-3</v>
      </c>
      <c r="AX45" s="39">
        <f>'T2_Santa Fe'!AY45/T1_Argentina!AZ45</f>
        <v>2.1404116659041999E-3</v>
      </c>
      <c r="AY45" s="39">
        <f>'T2_Santa Fe'!AZ45/T1_Argentina!BA45</f>
        <v>3.6822466614296935E-4</v>
      </c>
      <c r="AZ45" s="39">
        <f>'T2_Santa Fe'!BA45/T1_Argentina!BB45</f>
        <v>4.2620824335207793E-4</v>
      </c>
      <c r="BA45" s="39">
        <f>'T2_Santa Fe'!BB45/T1_Argentina!BC45</f>
        <v>8.7499015636074095E-4</v>
      </c>
      <c r="BB45" s="39">
        <f>'T2_Santa Fe'!BC45/T1_Argentina!BD45</f>
        <v>8.7731525933926462E-4</v>
      </c>
      <c r="BC45" s="39">
        <f>'T2_Santa Fe'!BD45/T1_Argentina!BE45</f>
        <v>6.4326662801348971E-4</v>
      </c>
      <c r="BD45" s="39">
        <f>'T2_Santa Fe'!BE45/T1_Argentina!BF45</f>
        <v>2.4931315215918053E-3</v>
      </c>
      <c r="BE45" s="39">
        <f>'T2_Santa Fe'!BF45/T1_Argentina!BG45</f>
        <v>6.3928847193074113E-4</v>
      </c>
      <c r="BF45" s="39">
        <f>'T2_Santa Fe'!BG45/T1_Argentina!BH45</f>
        <v>9.5001813082313934E-3</v>
      </c>
      <c r="BG45" s="39">
        <f>'T2_Santa Fe'!BH45/T1_Argentina!BI45</f>
        <v>3.9078146523510394E-3</v>
      </c>
      <c r="BH45" s="39">
        <f>'T2_Santa Fe'!BI45/T1_Argentina!BJ45</f>
        <v>1.7947561711569221E-2</v>
      </c>
      <c r="BI45" s="39">
        <f>'T2_Santa Fe'!BJ45/T1_Argentina!BK45</f>
        <v>1.6181343067033546E-2</v>
      </c>
    </row>
    <row r="46" spans="2:61" x14ac:dyDescent="0.25">
      <c r="B46" s="15" t="s">
        <v>39</v>
      </c>
      <c r="C46" s="9"/>
      <c r="D46" s="9"/>
      <c r="E46" s="9"/>
      <c r="F46" s="9"/>
      <c r="G46" s="9"/>
      <c r="H46" s="9"/>
      <c r="I46" s="9">
        <v>1520</v>
      </c>
      <c r="J46" s="9" t="e">
        <f>(#REF!/#REF!)*1000</f>
        <v>#REF!</v>
      </c>
      <c r="K46" s="9" t="e">
        <f>(#REF!/#REF!)*1000</f>
        <v>#REF!</v>
      </c>
      <c r="L46" s="9" t="e">
        <f>(#REF!/#REF!)</f>
        <v>#REF!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0"/>
      <c r="AL46" s="39" t="s">
        <v>58</v>
      </c>
      <c r="AM46" s="39">
        <f>'T2_Santa Fe'!AN46/T1_Argentina!AO46</f>
        <v>0.1932811780947998</v>
      </c>
      <c r="AN46" s="39">
        <f>'T2_Santa Fe'!AO46/T1_Argentina!AP46</f>
        <v>0.40909090909090912</v>
      </c>
      <c r="AO46" s="39">
        <f>'T2_Santa Fe'!AP46/T1_Argentina!AQ46</f>
        <v>0.16957605985037408</v>
      </c>
      <c r="AP46" s="39">
        <f>'T2_Santa Fe'!AQ46/T1_Argentina!AR46</f>
        <v>5.2015604681404419E-2</v>
      </c>
      <c r="AQ46" s="39">
        <f>'T2_Santa Fe'!AR46/T1_Argentina!AS46</f>
        <v>0</v>
      </c>
      <c r="AR46" s="39">
        <f>'T2_Santa Fe'!AS46/T1_Argentina!AT46</f>
        <v>0</v>
      </c>
      <c r="AS46" s="39">
        <f>'T2_Santa Fe'!AT46/T1_Argentina!AU46</f>
        <v>1.9719004190288389E-3</v>
      </c>
      <c r="AT46" s="39">
        <f>'T2_Santa Fe'!AU46/T1_Argentina!AV46</f>
        <v>0</v>
      </c>
      <c r="AU46" s="39">
        <f>'T2_Santa Fe'!AV46/T1_Argentina!AW46</f>
        <v>0</v>
      </c>
      <c r="AV46" s="39">
        <f>'T2_Santa Fe'!AW46/T1_Argentina!AX46</f>
        <v>1.5138023152270703E-2</v>
      </c>
      <c r="AW46" s="39">
        <f>'T2_Santa Fe'!AX46/T1_Argentina!AY46</f>
        <v>7.8389103914555877E-3</v>
      </c>
      <c r="AX46" s="39">
        <f>'T2_Santa Fe'!AY46/T1_Argentina!AZ46</f>
        <v>1.4746513642977422E-2</v>
      </c>
      <c r="AY46" s="39">
        <f>'T2_Santa Fe'!AZ46/T1_Argentina!BA46</f>
        <v>3.6595991867557361E-2</v>
      </c>
      <c r="AZ46" s="39">
        <f>'T2_Santa Fe'!BA46/T1_Argentina!BB46</f>
        <v>2.3141204199700022E-2</v>
      </c>
      <c r="BA46" s="39">
        <f>'T2_Santa Fe'!BB46/T1_Argentina!BC46</f>
        <v>2.9632556301856972E-3</v>
      </c>
      <c r="BB46" s="39">
        <f>'T2_Santa Fe'!BC46/T1_Argentina!BD46</f>
        <v>0.15095074812967582</v>
      </c>
      <c r="BC46" s="39">
        <f>'T2_Santa Fe'!BD46/T1_Argentina!BE46</f>
        <v>5.4602323503127791E-2</v>
      </c>
      <c r="BD46" s="39">
        <f>'T2_Santa Fe'!BE46/T1_Argentina!BF46</f>
        <v>0.23615138104684877</v>
      </c>
      <c r="BE46" s="39">
        <f>'T2_Santa Fe'!BF46/T1_Argentina!BG46</f>
        <v>0.1949807809323103</v>
      </c>
      <c r="BF46" s="39">
        <f>'T2_Santa Fe'!BG46/T1_Argentina!BH46</f>
        <v>0.1476725521669342</v>
      </c>
      <c r="BG46" s="39">
        <f>'T2_Santa Fe'!BH46/T1_Argentina!BI46</f>
        <v>6.6010324691810771E-2</v>
      </c>
      <c r="BH46" s="39">
        <f>'T2_Santa Fe'!BI46/T1_Argentina!BJ46</f>
        <v>7.2060268588273829E-2</v>
      </c>
      <c r="BI46" s="39">
        <f>'T2_Santa Fe'!BJ46/T1_Argentina!BK46</f>
        <v>0</v>
      </c>
    </row>
    <row r="47" spans="2:61" x14ac:dyDescent="0.25">
      <c r="B47" s="15" t="s">
        <v>64</v>
      </c>
      <c r="C47" s="9">
        <v>432</v>
      </c>
      <c r="D47" s="9">
        <v>493</v>
      </c>
      <c r="E47" s="9">
        <v>840</v>
      </c>
      <c r="F47" s="9">
        <v>649</v>
      </c>
      <c r="G47" s="9">
        <v>549</v>
      </c>
      <c r="H47" s="9">
        <v>734</v>
      </c>
      <c r="I47" s="9">
        <v>740</v>
      </c>
      <c r="J47" s="9" t="e">
        <f>(#REF!/#REF!)*1000</f>
        <v>#REF!</v>
      </c>
      <c r="K47" s="9" t="e">
        <f>(#REF!/#REF!)*1000</f>
        <v>#REF!</v>
      </c>
      <c r="L47" s="9" t="e">
        <f>(#REF!/#REF!)*1000</f>
        <v>#REF!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0"/>
      <c r="AL47" s="39">
        <f>'T2_Santa Fe'!AM47/T1_Argentina!AN47</f>
        <v>0</v>
      </c>
      <c r="AM47" s="39">
        <f>'T2_Santa Fe'!AN47/T1_Argentina!AO47</f>
        <v>0</v>
      </c>
      <c r="AN47" s="39">
        <f>'T2_Santa Fe'!AO47/T1_Argentina!AP47</f>
        <v>0</v>
      </c>
      <c r="AO47" s="39">
        <f>'T2_Santa Fe'!AP47/T1_Argentina!AQ47</f>
        <v>0</v>
      </c>
      <c r="AP47" s="39">
        <f>'T2_Santa Fe'!AQ47/T1_Argentina!AR47</f>
        <v>0</v>
      </c>
      <c r="AQ47" s="39">
        <f>'T2_Santa Fe'!AR47/T1_Argentina!AS47</f>
        <v>0</v>
      </c>
      <c r="AR47" s="39">
        <f>'T2_Santa Fe'!AS47/T1_Argentina!AT47</f>
        <v>0</v>
      </c>
      <c r="AS47" s="39">
        <f>'T2_Santa Fe'!AT47/T1_Argentina!AU47</f>
        <v>0</v>
      </c>
      <c r="AT47" s="39">
        <f>'T2_Santa Fe'!AU47/T1_Argentina!AV47</f>
        <v>0</v>
      </c>
      <c r="AU47" s="39">
        <f>'T2_Santa Fe'!AV47/T1_Argentina!AW47</f>
        <v>0</v>
      </c>
      <c r="AV47" s="39">
        <f>'T2_Santa Fe'!AW47/T1_Argentina!AX47</f>
        <v>0</v>
      </c>
      <c r="AW47" s="39">
        <f>'T2_Santa Fe'!AX47/T1_Argentina!AY47</f>
        <v>0</v>
      </c>
      <c r="AX47" s="39">
        <f>'T2_Santa Fe'!AY47/T1_Argentina!AZ47</f>
        <v>0</v>
      </c>
      <c r="AY47" s="39">
        <f>'T2_Santa Fe'!AZ47/T1_Argentina!BA47</f>
        <v>0</v>
      </c>
      <c r="AZ47" s="39">
        <f>'T2_Santa Fe'!BA47/T1_Argentina!BB47</f>
        <v>0</v>
      </c>
      <c r="BA47" s="39">
        <f>'T2_Santa Fe'!BB47/T1_Argentina!BC47</f>
        <v>1.0161662817551962E-3</v>
      </c>
      <c r="BB47" s="39">
        <f>'T2_Santa Fe'!BC47/T1_Argentina!BD47</f>
        <v>2.8129395218002813E-3</v>
      </c>
      <c r="BC47" s="39">
        <f>'T2_Santa Fe'!BD47/T1_Argentina!BE47</f>
        <v>0</v>
      </c>
      <c r="BD47" s="39">
        <f>'T2_Santa Fe'!BE47/T1_Argentina!BF47</f>
        <v>0</v>
      </c>
      <c r="BE47" s="39">
        <f>'T2_Santa Fe'!BF47/T1_Argentina!BG47</f>
        <v>0</v>
      </c>
      <c r="BF47" s="39">
        <f>'T2_Santa Fe'!BG47/T1_Argentina!BH47</f>
        <v>0</v>
      </c>
      <c r="BG47" s="39">
        <f>'T2_Santa Fe'!BH47/T1_Argentina!BI47</f>
        <v>0</v>
      </c>
      <c r="BH47" s="39">
        <f>'T2_Santa Fe'!BI47/T1_Argentina!BJ47</f>
        <v>0</v>
      </c>
      <c r="BI47" s="39">
        <f>'T2_Santa Fe'!BJ47/T1_Argentina!BK47</f>
        <v>0</v>
      </c>
    </row>
    <row r="48" spans="2:61" x14ac:dyDescent="0.25">
      <c r="B48" s="15" t="s">
        <v>40</v>
      </c>
      <c r="C48" s="9"/>
      <c r="D48" s="9">
        <v>1726</v>
      </c>
      <c r="E48" s="9">
        <v>1234</v>
      </c>
      <c r="F48" s="9">
        <v>1493</v>
      </c>
      <c r="G48" s="9">
        <v>1465</v>
      </c>
      <c r="H48" s="9">
        <v>1232</v>
      </c>
      <c r="I48" s="9">
        <v>1430</v>
      </c>
      <c r="J48" s="9">
        <v>1450</v>
      </c>
      <c r="K48" s="9" t="e">
        <f>(#REF!/#REF!)*1000</f>
        <v>#REF!</v>
      </c>
      <c r="L48" s="9" t="e">
        <f>(#REF!/#REF!)</f>
        <v>#REF!</v>
      </c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0"/>
      <c r="AL48" s="39">
        <f>'T2_Santa Fe'!AM48/T1_Argentina!AN48</f>
        <v>5.1268805844643869E-2</v>
      </c>
      <c r="AM48" s="39">
        <f>'T2_Santa Fe'!AN48/T1_Argentina!AO48</f>
        <v>5.0005571256368959E-2</v>
      </c>
      <c r="AN48" s="39">
        <f>'T2_Santa Fe'!AO48/T1_Argentina!AP48</f>
        <v>5.204512736806139E-2</v>
      </c>
      <c r="AO48" s="39">
        <f>'T2_Santa Fe'!AP48/T1_Argentina!AQ48</f>
        <v>4.6087914192683391E-2</v>
      </c>
      <c r="AP48" s="39">
        <f>'T2_Santa Fe'!AQ48/T1_Argentina!AR48</f>
        <v>3.0309871320462107E-2</v>
      </c>
      <c r="AQ48" s="39">
        <f>'T2_Santa Fe'!AR48/T1_Argentina!AS48</f>
        <v>4.6755104098864124E-2</v>
      </c>
      <c r="AR48" s="39">
        <f>'T2_Santa Fe'!AS48/T1_Argentina!AT48</f>
        <v>4.0941708931743967E-2</v>
      </c>
      <c r="AS48" s="39">
        <f>'T2_Santa Fe'!AT48/T1_Argentina!AU48</f>
        <v>3.8434252216654086E-2</v>
      </c>
      <c r="AT48" s="39">
        <f>'T2_Santa Fe'!AU48/T1_Argentina!AV48</f>
        <v>3.6023777924004324E-2</v>
      </c>
      <c r="AU48" s="39">
        <f>'T2_Santa Fe'!AV48/T1_Argentina!AW48</f>
        <v>3.3176149555975774E-2</v>
      </c>
      <c r="AV48" s="39">
        <f>'T2_Santa Fe'!AW48/T1_Argentina!AX48</f>
        <v>4.8131489729198486E-2</v>
      </c>
      <c r="AW48" s="39">
        <f>'T2_Santa Fe'!AX48/T1_Argentina!AY48</f>
        <v>2.7065058666149274E-2</v>
      </c>
      <c r="AX48" s="39">
        <f>'T2_Santa Fe'!AY48/T1_Argentina!AZ48</f>
        <v>7.1377772030775194E-2</v>
      </c>
      <c r="AY48" s="39">
        <f>'T2_Santa Fe'!AZ48/T1_Argentina!BA48</f>
        <v>0.15925637888154245</v>
      </c>
      <c r="AZ48" s="39">
        <f>'T2_Santa Fe'!BA48/T1_Argentina!BB48</f>
        <v>0.17527616310038721</v>
      </c>
      <c r="BA48" s="39">
        <f>'T2_Santa Fe'!BB48/T1_Argentina!BC48</f>
        <v>0.19809496930783885</v>
      </c>
      <c r="BB48" s="39">
        <f>'T2_Santa Fe'!BC48/T1_Argentina!BD48</f>
        <v>0.30036389887441806</v>
      </c>
      <c r="BC48" s="39">
        <f>'T2_Santa Fe'!BD48/T1_Argentina!BE48</f>
        <v>0.17464764973966634</v>
      </c>
      <c r="BD48" s="39">
        <f>'T2_Santa Fe'!BE48/T1_Argentina!BF48</f>
        <v>0.14192583092871647</v>
      </c>
      <c r="BE48" s="39">
        <f>'T2_Santa Fe'!BF48/T1_Argentina!BG48</f>
        <v>7.6969448889219666E-2</v>
      </c>
      <c r="BF48" s="39">
        <f>'T2_Santa Fe'!BG48/T1_Argentina!BH48</f>
        <v>0.15534925993248508</v>
      </c>
      <c r="BG48" s="39">
        <f>'T2_Santa Fe'!BH48/T1_Argentina!BI48</f>
        <v>0.1289185588650251</v>
      </c>
      <c r="BH48" s="39">
        <f>'T2_Santa Fe'!BI48/T1_Argentina!BJ48</f>
        <v>3.3699200546337259E-2</v>
      </c>
      <c r="BI48" s="39">
        <f>'T2_Santa Fe'!BJ48/T1_Argentina!BK48</f>
        <v>8.6459160856676071E-2</v>
      </c>
    </row>
    <row r="49" spans="2:61" x14ac:dyDescent="0.25">
      <c r="B49" s="16" t="s">
        <v>50</v>
      </c>
      <c r="C49" s="5" t="e">
        <f>(#REF!/#REF!)*1000</f>
        <v>#REF!</v>
      </c>
      <c r="D49" s="5" t="e">
        <f>(#REF!/#REF!)*1000</f>
        <v>#REF!</v>
      </c>
      <c r="E49" s="5" t="e">
        <f>(#REF!/#REF!)*1000</f>
        <v>#REF!</v>
      </c>
      <c r="F49" s="5" t="e">
        <f>(#REF!/#REF!)*1000</f>
        <v>#REF!</v>
      </c>
      <c r="G49" s="5" t="e">
        <f>(#REF!/#REF!)*1000</f>
        <v>#REF!</v>
      </c>
      <c r="H49" s="5" t="e">
        <f>(#REF!/#REF!)*1000</f>
        <v>#REF!</v>
      </c>
      <c r="I49" s="5" t="e">
        <f>(#REF!/#REF!)*1000</f>
        <v>#REF!</v>
      </c>
      <c r="J49" s="5" t="e">
        <f>(#REF!/#REF!)*1000</f>
        <v>#REF!</v>
      </c>
      <c r="K49" s="5" t="e">
        <f>(#REF!/#REF!)*1000</f>
        <v>#REF!</v>
      </c>
      <c r="L49" s="5" t="e">
        <f>(#REF!/#REF!)</f>
        <v>#REF!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40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</row>
    <row r="50" spans="2:61" x14ac:dyDescent="0.25">
      <c r="B50" s="16" t="s">
        <v>41</v>
      </c>
      <c r="C50" s="5" t="e">
        <f>(#REF!/#REF!)*1000</f>
        <v>#REF!</v>
      </c>
      <c r="D50" s="5" t="e">
        <f>(#REF!/#REF!)*1000</f>
        <v>#REF!</v>
      </c>
      <c r="E50" s="5" t="e">
        <f>(#REF!/#REF!)*1000</f>
        <v>#REF!</v>
      </c>
      <c r="F50" s="5" t="e">
        <f>(#REF!/#REF!)*1000</f>
        <v>#REF!</v>
      </c>
      <c r="G50" s="5" t="e">
        <f>(#REF!/#REF!)*1000</f>
        <v>#REF!</v>
      </c>
      <c r="H50" s="5" t="e">
        <f>(#REF!/#REF!)*1000</f>
        <v>#REF!</v>
      </c>
      <c r="I50" s="5" t="e">
        <f>(#REF!/#REF!)*1000</f>
        <v>#REF!</v>
      </c>
      <c r="J50" s="5" t="e">
        <f>(#REF!/#REF!)*1000</f>
        <v>#REF!</v>
      </c>
      <c r="K50" s="5" t="e">
        <f>(#REF!/#REF!)*1000</f>
        <v>#REF!</v>
      </c>
      <c r="L50" s="5" t="e">
        <f>(#REF!/#REF!)</f>
        <v>#REF!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40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</row>
    <row r="51" spans="2:61" x14ac:dyDescent="0.25">
      <c r="B51" s="2"/>
      <c r="AM51" s="37"/>
    </row>
    <row r="54" spans="2:61" x14ac:dyDescent="0.25">
      <c r="AL54" s="43"/>
    </row>
  </sheetData>
  <mergeCells count="4">
    <mergeCell ref="M6:AJ6"/>
    <mergeCell ref="M29:AJ29"/>
    <mergeCell ref="AL29:BI29"/>
    <mergeCell ref="AL6:BI6"/>
  </mergeCells>
  <phoneticPr fontId="0" type="noConversion"/>
  <pageMargins left="0.75" right="0.75" top="1" bottom="1" header="0" footer="0"/>
  <headerFooter alignWithMargins="0"/>
  <ignoredErrors>
    <ignoredError sqref="AC30 AC7 BB7 BB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T1_Argentina</vt:lpstr>
      <vt:lpstr>T2_Santa Fe</vt:lpstr>
      <vt:lpstr>Participación Santa Fe (%)</vt:lpstr>
    </vt:vector>
  </TitlesOfParts>
  <Company>Enrique R. Zeni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hvisca</dc:creator>
  <cp:lastModifiedBy>Lautaro Zanini</cp:lastModifiedBy>
  <dcterms:created xsi:type="dcterms:W3CDTF">2006-01-23T17:13:13Z</dcterms:created>
  <dcterms:modified xsi:type="dcterms:W3CDTF">2022-02-08T14:36:29Z</dcterms:modified>
</cp:coreProperties>
</file>