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Agro/"/>
    </mc:Choice>
  </mc:AlternateContent>
  <xr:revisionPtr revIDLastSave="29" documentId="13_ncr:1_{23F28395-745B-4EA3-A92C-2120E6273E83}" xr6:coauthVersionLast="47" xr6:coauthVersionMax="47" xr10:uidLastSave="{F11C0F0D-D552-439D-986D-D44B6EC319D8}"/>
  <bookViews>
    <workbookView xWindow="-105" yWindow="0" windowWidth="14610" windowHeight="15585" xr2:uid="{00000000-000D-0000-FFFF-FFFF00000000}"/>
  </bookViews>
  <sheets>
    <sheet name="Índice" sheetId="8" r:id="rId1"/>
    <sheet name="1.1 " sheetId="4" r:id="rId2"/>
    <sheet name="1.2" sheetId="3" r:id="rId3"/>
    <sheet name="1.3" sheetId="1" r:id="rId4"/>
    <sheet name="1.4" sheetId="2" r:id="rId5"/>
    <sheet name="1.5" sheetId="5" r:id="rId6"/>
    <sheet name="1.6" sheetId="6" r:id="rId7"/>
    <sheet name="1.7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  <c r="E24" i="5" l="1"/>
  <c r="E23" i="7"/>
  <c r="Y23" i="6"/>
  <c r="Q23" i="6"/>
  <c r="M23" i="6"/>
  <c r="I23" i="6"/>
  <c r="E23" i="6"/>
  <c r="E23" i="5"/>
  <c r="I23" i="2"/>
  <c r="E24" i="2"/>
  <c r="E23" i="2"/>
  <c r="BA24" i="1"/>
  <c r="AW24" i="1"/>
  <c r="AS24" i="1"/>
  <c r="AO24" i="1"/>
  <c r="AK24" i="1"/>
  <c r="AG24" i="1"/>
  <c r="AC24" i="1"/>
  <c r="Y24" i="1"/>
  <c r="U24" i="1"/>
  <c r="Q24" i="1"/>
  <c r="M24" i="1"/>
  <c r="I24" i="1"/>
  <c r="E24" i="1"/>
  <c r="BA23" i="1"/>
  <c r="AW23" i="1"/>
  <c r="AS23" i="1"/>
  <c r="AO23" i="1"/>
  <c r="AK23" i="1"/>
  <c r="AG23" i="1"/>
  <c r="AC23" i="1"/>
  <c r="Y23" i="1"/>
  <c r="U23" i="1"/>
  <c r="Q23" i="1"/>
  <c r="M23" i="1"/>
  <c r="I23" i="1"/>
  <c r="E23" i="1"/>
  <c r="Q23" i="3"/>
  <c r="BA23" i="3"/>
  <c r="AW23" i="3"/>
  <c r="AS23" i="3"/>
  <c r="AO23" i="3"/>
  <c r="AK23" i="3"/>
  <c r="AC23" i="3"/>
  <c r="Y23" i="3"/>
  <c r="U23" i="3"/>
  <c r="M23" i="3"/>
  <c r="I23" i="3"/>
  <c r="E23" i="3"/>
  <c r="BA24" i="4" l="1"/>
  <c r="BA23" i="4"/>
  <c r="AW24" i="4"/>
  <c r="AW23" i="4"/>
  <c r="AS24" i="4"/>
  <c r="AS23" i="4"/>
  <c r="AO24" i="4"/>
  <c r="AO23" i="4"/>
  <c r="AK24" i="4"/>
  <c r="AK23" i="4"/>
  <c r="AG24" i="4"/>
  <c r="AG23" i="4"/>
  <c r="AC24" i="4"/>
  <c r="AC23" i="4"/>
  <c r="Y24" i="4"/>
  <c r="Y23" i="4"/>
  <c r="U24" i="4"/>
  <c r="U23" i="4"/>
  <c r="Q24" i="4"/>
  <c r="Q23" i="4"/>
  <c r="M24" i="4"/>
  <c r="M23" i="4"/>
  <c r="Z3" i="3"/>
  <c r="Z3" i="1"/>
  <c r="Z3" i="5"/>
  <c r="Z2" i="5"/>
  <c r="Z3" i="2"/>
  <c r="Z2" i="2"/>
  <c r="Z2" i="1"/>
  <c r="Z2" i="3"/>
  <c r="Z3" i="4" l="1"/>
  <c r="Z2" i="4"/>
  <c r="AZ20" i="1"/>
  <c r="AV20" i="1"/>
  <c r="AR20" i="1"/>
  <c r="AN20" i="1"/>
  <c r="AJ20" i="1"/>
  <c r="AF20" i="1"/>
  <c r="AB20" i="1"/>
  <c r="X20" i="1"/>
  <c r="T20" i="1"/>
  <c r="P20" i="1"/>
  <c r="L20" i="1"/>
  <c r="H20" i="1"/>
  <c r="AZ19" i="1"/>
  <c r="AV19" i="1"/>
  <c r="AR19" i="1"/>
  <c r="AN19" i="1"/>
  <c r="AJ19" i="1"/>
  <c r="AF19" i="1"/>
  <c r="AB19" i="1"/>
  <c r="X19" i="1"/>
  <c r="T19" i="1"/>
  <c r="P19" i="1"/>
  <c r="L19" i="1"/>
  <c r="H19" i="1"/>
  <c r="AZ18" i="1" l="1"/>
  <c r="AV18" i="1"/>
  <c r="AR18" i="1"/>
  <c r="AN18" i="1"/>
  <c r="AJ18" i="1"/>
  <c r="AF18" i="1"/>
  <c r="AB18" i="1"/>
  <c r="X18" i="1"/>
  <c r="T18" i="1"/>
  <c r="P18" i="1"/>
  <c r="L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100-000001000000}">
      <text>
        <r>
          <rPr>
            <sz val="9"/>
            <color indexed="81"/>
            <rFont val="Tahoma"/>
            <family val="2"/>
          </rPr>
          <t>Se toma como mes de inicio de la campaña al mes de octubre</t>
        </r>
      </text>
    </comment>
    <comment ref="BC5" authorId="0" shapeId="0" xr:uid="{00000000-0006-0000-0100-000002000000}">
      <text>
        <r>
          <rPr>
            <sz val="9"/>
            <color indexed="81"/>
            <rFont val="Tahoma"/>
            <family val="2"/>
          </rPr>
          <t>Se toma como referencia de final de campaña al mes de abril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200-000001000000}">
      <text>
        <r>
          <rPr>
            <sz val="9"/>
            <color indexed="81"/>
            <rFont val="Tahoma"/>
            <family val="2"/>
          </rPr>
          <t>Se toma como mes de inicio de la campaña al mes de septiembre</t>
        </r>
      </text>
    </comment>
    <comment ref="BC5" authorId="0" shapeId="0" xr:uid="{00000000-0006-0000-0200-000002000000}">
      <text>
        <r>
          <rPr>
            <sz val="9"/>
            <color indexed="81"/>
            <rFont val="Tahoma"/>
            <family val="2"/>
          </rPr>
          <t>Se toma como referencia de final de campaña al mes de marzo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300-000001000000}">
      <text>
        <r>
          <rPr>
            <sz val="9"/>
            <color indexed="81"/>
            <rFont val="Tahoma"/>
            <family val="2"/>
          </rPr>
          <t>Se toma como mes de inicio de la campaña al mes de mayo</t>
        </r>
      </text>
    </comment>
    <comment ref="BC5" authorId="0" shapeId="0" xr:uid="{00000000-0006-0000-0300-000002000000}">
      <text>
        <r>
          <rPr>
            <sz val="9"/>
            <color indexed="81"/>
            <rFont val="Tahoma"/>
            <family val="2"/>
          </rPr>
          <t>Se toma como referencia de final de campaña al mes de diciembre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400-000001000000}">
      <text>
        <r>
          <rPr>
            <sz val="9"/>
            <color indexed="81"/>
            <rFont val="Tahoma"/>
            <family val="2"/>
          </rPr>
          <t>Se toma como mes de inicio de la campaña al mes de julio</t>
        </r>
      </text>
    </comment>
    <comment ref="BC5" authorId="0" shapeId="0" xr:uid="{00000000-0006-0000-0400-000002000000}">
      <text>
        <r>
          <rPr>
            <sz val="9"/>
            <color indexed="81"/>
            <rFont val="Tahoma"/>
            <family val="2"/>
          </rPr>
          <t>Se toma como referencia de final de campaña al mes de diciembre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BB5" authorId="0" shapeId="0" xr:uid="{00000000-0006-0000-0500-000001000000}">
      <text>
        <r>
          <rPr>
            <sz val="9"/>
            <color indexed="81"/>
            <rFont val="Tahoma"/>
            <family val="2"/>
          </rPr>
          <t>Se toma como mes de inicio de la campaña al mes de octubre</t>
        </r>
      </text>
    </comment>
    <comment ref="BC5" authorId="0" shapeId="0" xr:uid="{00000000-0006-0000-0500-000002000000}">
      <text>
        <r>
          <rPr>
            <sz val="9"/>
            <color indexed="81"/>
            <rFont val="Tahoma"/>
            <family val="2"/>
          </rPr>
          <t>Se toma como referencia de final de campaña al mes de abril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Z5" authorId="0" shapeId="0" xr:uid="{00000000-0006-0000-0600-000001000000}">
      <text>
        <r>
          <rPr>
            <sz val="9"/>
            <color indexed="81"/>
            <rFont val="Tahoma"/>
            <family val="2"/>
          </rPr>
          <t>Se toma como mes de inicio de la campaña al mes de noviembre</t>
        </r>
      </text>
    </comment>
    <comment ref="AA5" authorId="0" shapeId="0" xr:uid="{00000000-0006-0000-0600-000002000000}">
      <text>
        <r>
          <rPr>
            <sz val="9"/>
            <color indexed="81"/>
            <rFont val="Tahoma"/>
            <family val="2"/>
          </rPr>
          <t>Se toma como referencia de final de campaña al mes de marzo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Lautaro Zanini</author>
  </authors>
  <commentList>
    <comment ref="N5" authorId="0" shapeId="0" xr:uid="{00000000-0006-0000-0700-000001000000}">
      <text>
        <r>
          <rPr>
            <sz val="9"/>
            <color indexed="81"/>
            <rFont val="Tahoma"/>
            <family val="2"/>
          </rPr>
          <t>Se toma como mes de inicio de la campaña al mes de septiembre</t>
        </r>
      </text>
    </comment>
    <comment ref="O5" authorId="0" shapeId="0" xr:uid="{00000000-0006-0000-0700-000002000000}">
      <text>
        <r>
          <rPr>
            <sz val="9"/>
            <color indexed="81"/>
            <rFont val="Tahoma"/>
            <family val="2"/>
          </rPr>
          <t>Se toma como referencia de final de campaña al mes de marzo</t>
        </r>
      </text>
    </comment>
  </commentList>
</comments>
</file>

<file path=xl/sharedStrings.xml><?xml version="1.0" encoding="utf-8"?>
<sst xmlns="http://schemas.openxmlformats.org/spreadsheetml/2006/main" count="1352" uniqueCount="407">
  <si>
    <t>Título</t>
  </si>
  <si>
    <t>Fuente</t>
  </si>
  <si>
    <t>Sistema de estimaciones agrícolas (SEA) - Bolsa de Comercio de Santa Fe</t>
  </si>
  <si>
    <t>Superficie sembrada</t>
  </si>
  <si>
    <t>Producción</t>
  </si>
  <si>
    <t>Unidad de medida</t>
  </si>
  <si>
    <t>Ha</t>
  </si>
  <si>
    <t>qq/ha</t>
  </si>
  <si>
    <t>Tn</t>
  </si>
  <si>
    <t>Unidad Geográfica</t>
  </si>
  <si>
    <t>Centro-norte de la provincia de Santa Fe (suma departamentos)</t>
  </si>
  <si>
    <t>Depatamento Nueve de Julio</t>
  </si>
  <si>
    <t>Departamento Vera</t>
  </si>
  <si>
    <t>Departamento General Obligado</t>
  </si>
  <si>
    <t>Departamento San Cristóbal</t>
  </si>
  <si>
    <t>Departamento San justo</t>
  </si>
  <si>
    <t>Departamento San Javier</t>
  </si>
  <si>
    <t>Departamento Garay</t>
  </si>
  <si>
    <t>Departamento Castellanos</t>
  </si>
  <si>
    <t>Departamento Las Colonias</t>
  </si>
  <si>
    <t xml:space="preserve">Departamento La Capital </t>
  </si>
  <si>
    <t xml:space="preserve">Departamento San Martín </t>
  </si>
  <si>
    <t>Departamento San Jerónimo</t>
  </si>
  <si>
    <t>Superficie Cosechada</t>
  </si>
  <si>
    <t>Rendimiento</t>
  </si>
  <si>
    <t>2010/11</t>
  </si>
  <si>
    <t>2011/12</t>
  </si>
  <si>
    <t>2012/13</t>
  </si>
  <si>
    <t>2013/14</t>
  </si>
  <si>
    <t>2014/15</t>
  </si>
  <si>
    <t>2015/16</t>
  </si>
  <si>
    <t>2017/18</t>
  </si>
  <si>
    <t>2016/17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</si>
  <si>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</si>
  <si>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</si>
  <si>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</si>
  <si>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</si>
  <si>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</si>
  <si>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</si>
  <si>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</si>
  <si>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</si>
  <si>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kg/ha</t>
  </si>
  <si>
    <t>Centro de Estudios y Servicios - Bolsa de Comercio de Santa Fe -</t>
  </si>
  <si>
    <t>San Martín 2231 - 3000 - Santa Fe - Argentina</t>
  </si>
  <si>
    <t>Tel Fax: (0342) 4845800</t>
  </si>
  <si>
    <t>Email: ces@bolcomsf.com.ar</t>
  </si>
  <si>
    <t xml:space="preserve">Websites: http://ces.bcsf.com.ar o bien http://www.bcsf.com.ar </t>
  </si>
  <si>
    <t xml:space="preserve">Fecha de última carga: </t>
  </si>
  <si>
    <t>Series incluidas</t>
  </si>
  <si>
    <t>N°</t>
  </si>
  <si>
    <t>Base de datos del Sistema de Estimaciones Agrícolas</t>
  </si>
  <si>
    <t>Última campaña disponible:</t>
  </si>
  <si>
    <t>La base de datos se compone de series vinculadas con los principales cultivos agrícolas de los doce departamentos del centro-norte de la provincia de Santa Fe.</t>
  </si>
  <si>
    <t>La información es relevada por el Sistema de Estimaciones Agrícolas de la Bolsa de Comercio de Santa Fe.</t>
  </si>
  <si>
    <t>Series</t>
  </si>
  <si>
    <t>Índice</t>
  </si>
  <si>
    <t>Datos: 2010-2013 diez departamentos | 2014 en adelante, 12 departamentos.</t>
  </si>
  <si>
    <t>Datos: correspondientes a los departamentos que producen en el espacio geográfico definido</t>
  </si>
  <si>
    <t>Campaña</t>
  </si>
  <si>
    <t>SOJA: superficie sembrada, superficie cosechada, rendimiento y producción del cultivo en el centro-norte de la provincia de Santa Fe (12 departamentos)</t>
  </si>
  <si>
    <t>MAÍZ: superficie sembrada, superficie cosechada, rendimiento y producción del cultivo en el centro-norte de la provincia de Santa Fe (12 departamentos)</t>
  </si>
  <si>
    <t>TRIGO: superficie sembrada, superficie cosechada, rendimiento y producción del cultivo en el centro-norte de la provincia de Santa Fe (12 departamentos)</t>
  </si>
  <si>
    <t>GIRASOL: superficie sembrada, superficie cosechada, rendimiento y producción del cultivo en el centro-norte de la provincia de Santa Fe (12 departamentos)</t>
  </si>
  <si>
    <t>SORGO: superficie sembrada, superficie cosechada, rendimiento y producción del cultivo en el centro-norte de la provincia de Santa Fe (12 departamentos)</t>
  </si>
  <si>
    <t>ALGODÓN: superficie sembrada, superficie cosechada, rendimiento y producción del cultivo en el centro-norte de la provincia de Santa Fe (12 departamentos)</t>
  </si>
  <si>
    <t>ARROZ: superficie sembrada, superficie cosechada, rendimiento y producción del cultivo en el centro-norte de la provincia de Santa Fe (12 departamentos)</t>
  </si>
  <si>
    <t>Mercado de Rosario</t>
  </si>
  <si>
    <t>Banco Mundial</t>
  </si>
  <si>
    <t>Precios del mercado interno</t>
  </si>
  <si>
    <t>Precios internacionales</t>
  </si>
  <si>
    <t>U$S/tn</t>
  </si>
  <si>
    <t>Inicio de campaña</t>
  </si>
  <si>
    <t>Final de campaña</t>
  </si>
  <si>
    <t>Precios de referencia de grano de arroz</t>
  </si>
  <si>
    <t>U$S/kg</t>
  </si>
  <si>
    <t>Precios internacionales (Vietnam)</t>
  </si>
  <si>
    <t>Precios del mercado interno (arroz cáscara, largo fino)</t>
  </si>
  <si>
    <t>$/QQ</t>
  </si>
  <si>
    <t>Tipo de cambio nominal</t>
  </si>
  <si>
    <t>$/U$S</t>
  </si>
  <si>
    <t>Tipo de cambio y precios de referencia de grano de soja</t>
  </si>
  <si>
    <t>Revista Márgenes Agropecuarios</t>
  </si>
  <si>
    <r>
      <t xml:space="preserve">Promedio valor de compra / venta a </t>
    </r>
    <r>
      <rPr>
        <b/>
        <sz val="8"/>
        <rFont val="Arial"/>
        <family val="2"/>
      </rPr>
      <t>fin del mes de referencia</t>
    </r>
  </si>
  <si>
    <t>Tipo de cambio y precios de referencia de grano de maíz</t>
  </si>
  <si>
    <t>Tipo de cambio y precios de referencia de grano de trigo</t>
  </si>
  <si>
    <t>Tipo de cambio y precios de referencia de grano de girasol</t>
  </si>
  <si>
    <t>Tipo de cambio y precios de referencia de grano de sorgo</t>
  </si>
  <si>
    <t>Tipo de cambio y precios de referencia de algodón</t>
  </si>
  <si>
    <t>Promedios mensuales para el mes de referencia</t>
  </si>
  <si>
    <t>Cámara Algodonera Argentina</t>
  </si>
  <si>
    <t>Precios del mercado interno (precio fibra C-1/2)</t>
  </si>
  <si>
    <t>Código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</si>
  <si>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</si>
  <si>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</si>
  <si>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</si>
  <si>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</si>
  <si>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</si>
  <si>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</si>
  <si>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</si>
  <si>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</si>
  <si>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</si>
  <si>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</si>
  <si>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</si>
  <si>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</si>
  <si>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</si>
  <si>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</si>
  <si>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</si>
  <si>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</si>
  <si>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</si>
  <si>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</si>
  <si>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</si>
  <si>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</si>
  <si>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</si>
  <si>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</si>
  <si>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</si>
  <si>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</si>
  <si>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</si>
  <si>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</si>
  <si>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</si>
  <si>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</si>
  <si>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</si>
  <si>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</si>
  <si>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</si>
  <si>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</si>
  <si>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</si>
  <si>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</si>
  <si>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</si>
  <si>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</si>
  <si>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</si>
  <si>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</si>
  <si>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</si>
  <si>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</si>
  <si>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</si>
  <si>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</si>
  <si>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</si>
  <si>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</si>
  <si>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</si>
  <si>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</si>
  <si>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</si>
  <si>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</si>
  <si>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</si>
  <si>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</si>
  <si>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</si>
  <si>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</si>
  <si>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1.1.53</t>
  </si>
  <si>
    <t>1.1.54</t>
  </si>
  <si>
    <t>1.1.55</t>
  </si>
  <si>
    <t>1.1.56</t>
  </si>
  <si>
    <t>1.1.57</t>
  </si>
  <si>
    <t>1.1.58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</si>
  <si>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</si>
  <si>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</si>
  <si>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</si>
  <si>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</si>
  <si>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</si>
  <si>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</si>
  <si>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</si>
  <si>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</si>
  <si>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</si>
  <si>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</si>
  <si>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</si>
  <si>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</si>
  <si>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</si>
  <si>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</si>
  <si>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</si>
  <si>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</si>
  <si>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</si>
  <si>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</si>
  <si>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</si>
  <si>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</si>
  <si>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</si>
  <si>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</si>
  <si>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</si>
  <si>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</si>
  <si>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</si>
  <si>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1.2.37</t>
  </si>
  <si>
    <t>1.2.38</t>
  </si>
  <si>
    <t>1.2.39</t>
  </si>
  <si>
    <t>1.2.40</t>
  </si>
  <si>
    <t>1.2.41</t>
  </si>
  <si>
    <t>1.2.42</t>
  </si>
  <si>
    <t>1.2.43</t>
  </si>
  <si>
    <t>1.2.44</t>
  </si>
  <si>
    <t>1.2.45</t>
  </si>
  <si>
    <t>1.2.46</t>
  </si>
  <si>
    <t>1.2.47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</si>
  <si>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</si>
  <si>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</si>
  <si>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</si>
  <si>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</si>
  <si>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</si>
  <si>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</si>
  <si>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</si>
  <si>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</si>
  <si>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</si>
  <si>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</si>
  <si>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1.2.58</t>
  </si>
  <si>
    <t>1.2.1</t>
  </si>
  <si>
    <t>1.2.10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</si>
  <si>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</si>
  <si>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</si>
  <si>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</si>
  <si>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</si>
  <si>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</si>
  <si>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</si>
  <si>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</si>
  <si>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</si>
  <si>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</si>
  <si>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</si>
  <si>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1.3.21</t>
  </si>
  <si>
    <t>1.3.22</t>
  </si>
  <si>
    <t>1.3.23</t>
  </si>
  <si>
    <t>1.3.24</t>
  </si>
  <si>
    <t>1.3.25</t>
  </si>
  <si>
    <t>1.3.26</t>
  </si>
  <si>
    <t>1.3.27</t>
  </si>
  <si>
    <t>1.3.28</t>
  </si>
  <si>
    <t>1.3.29</t>
  </si>
  <si>
    <t>1.3.20</t>
  </si>
  <si>
    <t>1.3.30</t>
  </si>
  <si>
    <t>1.3.31</t>
  </si>
  <si>
    <t>1.3.32</t>
  </si>
  <si>
    <t>1.3.33</t>
  </si>
  <si>
    <t>1.3.34</t>
  </si>
  <si>
    <t>1.3.35</t>
  </si>
  <si>
    <t>1.3.36</t>
  </si>
  <si>
    <t>1.3.37</t>
  </si>
  <si>
    <t>1.3.38</t>
  </si>
  <si>
    <t>1.3.39</t>
  </si>
  <si>
    <t>1.3.40</t>
  </si>
  <si>
    <t>1.3.41</t>
  </si>
  <si>
    <t>1.3.42</t>
  </si>
  <si>
    <t>1.3.43</t>
  </si>
  <si>
    <t>1.3.44</t>
  </si>
  <si>
    <t>1.3.45</t>
  </si>
  <si>
    <t>1.3.46</t>
  </si>
  <si>
    <t>1.3.47</t>
  </si>
  <si>
    <t>1.3.48</t>
  </si>
  <si>
    <t>1.3.49</t>
  </si>
  <si>
    <t>1.3.50</t>
  </si>
  <si>
    <t>1.3.51</t>
  </si>
  <si>
    <t>1.3.52</t>
  </si>
  <si>
    <t>1.3.53</t>
  </si>
  <si>
    <t>1.3.54</t>
  </si>
  <si>
    <t>1.3.55</t>
  </si>
  <si>
    <t>1.3.56</t>
  </si>
  <si>
    <t>1.3.57</t>
  </si>
  <si>
    <t>1.3.58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</si>
  <si>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</si>
  <si>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</si>
  <si>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</si>
  <si>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</si>
  <si>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</si>
  <si>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</si>
  <si>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</si>
  <si>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</si>
  <si>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</si>
  <si>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</si>
  <si>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1.4.21</t>
  </si>
  <si>
    <t>1.4.22</t>
  </si>
  <si>
    <t>1.4.23</t>
  </si>
  <si>
    <t>1.4.24</t>
  </si>
  <si>
    <t>1.4.25</t>
  </si>
  <si>
    <t>1.4.26</t>
  </si>
  <si>
    <t>1.4.27</t>
  </si>
  <si>
    <t>1.4.28</t>
  </si>
  <si>
    <t>1.4.29</t>
  </si>
  <si>
    <t>1.4.20</t>
  </si>
  <si>
    <t>1.4.30</t>
  </si>
  <si>
    <t>1.4.31</t>
  </si>
  <si>
    <t>1.4.32</t>
  </si>
  <si>
    <t>1.4.33</t>
  </si>
  <si>
    <t>1.4.34</t>
  </si>
  <si>
    <t>1.4.35</t>
  </si>
  <si>
    <t>1.4.36</t>
  </si>
  <si>
    <t>1.4.37</t>
  </si>
  <si>
    <t>1.4.38</t>
  </si>
  <si>
    <t>1.4.39</t>
  </si>
  <si>
    <t>1.4.40</t>
  </si>
  <si>
    <t>1.4.41</t>
  </si>
  <si>
    <t>1.4.42</t>
  </si>
  <si>
    <t>1.4.43</t>
  </si>
  <si>
    <t>1.4.44</t>
  </si>
  <si>
    <t>1.4.45</t>
  </si>
  <si>
    <t>1.4.46</t>
  </si>
  <si>
    <t>1.4.47</t>
  </si>
  <si>
    <t>1.4.48</t>
  </si>
  <si>
    <t>1.4.49</t>
  </si>
  <si>
    <t>1.4.50</t>
  </si>
  <si>
    <t>1.4.51</t>
  </si>
  <si>
    <t>1.4.52</t>
  </si>
  <si>
    <t>1.4.53</t>
  </si>
  <si>
    <t>1.4.54</t>
  </si>
  <si>
    <t>1.4.55</t>
  </si>
  <si>
    <t>1.4.56</t>
  </si>
  <si>
    <t>1.7.1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</si>
  <si>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</si>
  <si>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</si>
  <si>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</si>
  <si>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</si>
  <si>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</si>
  <si>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</si>
  <si>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</si>
  <si>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</si>
  <si>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</si>
  <si>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</si>
  <si>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</si>
  <si>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</si>
  <si>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</si>
  <si>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</si>
  <si>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</si>
  <si>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</si>
  <si>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</si>
  <si>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</si>
  <si>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</si>
  <si>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1.5.20</t>
  </si>
  <si>
    <t>1.5.30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</si>
  <si>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</si>
  <si>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</si>
  <si>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</si>
  <si>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</si>
  <si>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</si>
  <si>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</si>
  <si>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</si>
  <si>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</si>
  <si>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</si>
  <si>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</si>
  <si>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</si>
  <si>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</si>
  <si>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</si>
  <si>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</si>
  <si>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</si>
  <si>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</si>
  <si>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</si>
  <si>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1.5.48</t>
  </si>
  <si>
    <t>1.5.49</t>
  </si>
  <si>
    <t>1.5.50</t>
  </si>
  <si>
    <t>1.5.51</t>
  </si>
  <si>
    <t>1.5.52</t>
  </si>
  <si>
    <t>1.5.53</t>
  </si>
  <si>
    <t>1.5.54</t>
  </si>
  <si>
    <t>1.5.55</t>
  </si>
  <si>
    <t>1.5.56</t>
  </si>
  <si>
    <t>1.5.57</t>
  </si>
  <si>
    <t>1.5.58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</si>
  <si>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</si>
  <si>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</si>
  <si>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</si>
  <si>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</si>
  <si>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</si>
  <si>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</si>
  <si>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</si>
  <si>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</si>
  <si>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</si>
  <si>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</si>
  <si>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1.6.21</t>
  </si>
  <si>
    <t>1.6.22</t>
  </si>
  <si>
    <t>1.6.23</t>
  </si>
  <si>
    <t>1.6.24</t>
  </si>
  <si>
    <t>1.6.25</t>
  </si>
  <si>
    <t>1.6.26</t>
  </si>
  <si>
    <t>1.6.27</t>
  </si>
  <si>
    <t>1.6.28</t>
  </si>
  <si>
    <t>1.6.29</t>
  </si>
  <si>
    <t>1.6.20</t>
  </si>
  <si>
    <t>1.6.30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</si>
  <si>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</si>
  <si>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</si>
  <si>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</si>
  <si>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</si>
  <si>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</si>
  <si>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</si>
  <si>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</si>
  <si>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</si>
  <si>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</si>
  <si>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</si>
  <si>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</si>
  <si>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</si>
  <si>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</si>
  <si>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</si>
  <si>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</si>
  <si>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1.7.17</t>
  </si>
  <si>
    <t>1.7.18</t>
  </si>
  <si>
    <t>Secretaria de Agricultura, Ganadería y Pesca</t>
  </si>
  <si>
    <t>2023</t>
  </si>
  <si>
    <t>2024</t>
  </si>
  <si>
    <t>2025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</si>
  <si>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</si>
  <si>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</si>
  <si>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</si>
  <si>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</si>
  <si>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</si>
  <si>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</si>
  <si>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</si>
  <si>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</si>
  <si>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</si>
  <si>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</si>
  <si>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</si>
  <si>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</si>
  <si>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</si>
  <si>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rPr>
        <u/>
        <sz val="10"/>
        <color theme="1"/>
        <rFont val="Arial"/>
        <family val="2"/>
      </rPr>
      <t>Soja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</si>
  <si>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Maíz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</si>
  <si>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Trigo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</si>
  <si>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Girasol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</si>
  <si>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Sorgo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</si>
  <si>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Algodón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</si>
  <si>
    <r>
      <rPr>
        <u/>
        <sz val="10"/>
        <color theme="1"/>
        <rFont val="Arial"/>
        <family val="2"/>
      </rPr>
      <t>Arroz</t>
    </r>
    <r>
      <rPr>
        <sz val="10"/>
        <color theme="1"/>
        <rFont val="Arial"/>
        <family val="2"/>
      </rPr>
      <t xml:space="preserve">: superficie sembrada, superficie cosechada, rendimiento y producción del cultivo en el centro-norte de la provincia de Santa Fe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</si>
</sst>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#,##0.0_);[Red]\-#,##0.0_)"/>
    <numFmt numFmtId="166" formatCode="#,##0.00_);[Red]\-#,##0.00_)"/>
    <numFmt numFmtId="167" formatCode="#,##0_);[Red]\-#,##0_)"/>
  </numFmts>
  <fonts count="26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</font>
    <font>
      <b/>
      <u/>
      <sz val="8"/>
      <color theme="0"/>
      <name val="Arial"/>
      <family val="2"/>
    </font>
    <font>
      <u/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rgb="FF00863D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3" fillId="0" borderId="0"/>
  </cellStyleXfs>
  <cellXfs count="148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0" fillId="3" borderId="0" xfId="0" applyFill="1"/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1" fontId="6" fillId="2" borderId="7" xfId="0" applyNumberFormat="1" applyFont="1" applyFill="1" applyBorder="1" applyAlignment="1">
      <alignment horizontal="centerContinuous" vertical="center" wrapText="1"/>
    </xf>
    <xf numFmtId="1" fontId="6" fillId="2" borderId="10" xfId="0" applyNumberFormat="1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/>
    <xf numFmtId="165" fontId="8" fillId="6" borderId="12" xfId="0" applyNumberFormat="1" applyFont="1" applyFill="1" applyBorder="1"/>
    <xf numFmtId="0" fontId="8" fillId="2" borderId="7" xfId="0" applyFont="1" applyFill="1" applyBorder="1" applyAlignment="1">
      <alignment horizontal="centerContinuous" vertical="center" wrapText="1"/>
    </xf>
    <xf numFmtId="0" fontId="12" fillId="2" borderId="0" xfId="6" applyFont="1" applyFill="1"/>
    <xf numFmtId="0" fontId="8" fillId="2" borderId="9" xfId="0" applyFont="1" applyFill="1" applyBorder="1" applyAlignment="1">
      <alignment horizontal="centerContinuous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0" borderId="24" xfId="0" applyNumberFormat="1" applyFont="1" applyBorder="1"/>
    <xf numFmtId="0" fontId="8" fillId="2" borderId="25" xfId="0" applyFont="1" applyFill="1" applyBorder="1" applyAlignment="1">
      <alignment horizontal="center" vertical="center" wrapText="1"/>
    </xf>
    <xf numFmtId="167" fontId="5" fillId="4" borderId="26" xfId="0" applyNumberFormat="1" applyFont="1" applyFill="1" applyBorder="1"/>
    <xf numFmtId="167" fontId="8" fillId="0" borderId="26" xfId="0" applyNumberFormat="1" applyFont="1" applyBorder="1"/>
    <xf numFmtId="1" fontId="3" fillId="2" borderId="23" xfId="0" applyNumberFormat="1" applyFont="1" applyFill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65" fontId="8" fillId="0" borderId="31" xfId="0" applyNumberFormat="1" applyFont="1" applyBorder="1"/>
    <xf numFmtId="167" fontId="8" fillId="0" borderId="0" xfId="0" applyNumberFormat="1" applyFont="1"/>
    <xf numFmtId="165" fontId="5" fillId="6" borderId="24" xfId="0" applyNumberFormat="1" applyFont="1" applyFill="1" applyBorder="1"/>
    <xf numFmtId="165" fontId="8" fillId="6" borderId="24" xfId="0" applyNumberFormat="1" applyFont="1" applyFill="1" applyBorder="1"/>
    <xf numFmtId="167" fontId="5" fillId="4" borderId="32" xfId="0" applyNumberFormat="1" applyFont="1" applyFill="1" applyBorder="1"/>
    <xf numFmtId="0" fontId="6" fillId="2" borderId="19" xfId="0" applyFont="1" applyFill="1" applyBorder="1" applyAlignment="1">
      <alignment horizontal="center" vertical="center" wrapText="1"/>
    </xf>
    <xf numFmtId="167" fontId="5" fillId="4" borderId="16" xfId="0" applyNumberFormat="1" applyFont="1" applyFill="1" applyBorder="1"/>
    <xf numFmtId="0" fontId="6" fillId="2" borderId="33" xfId="0" applyFont="1" applyFill="1" applyBorder="1" applyAlignment="1">
      <alignment horizontal="centerContinuous" vertical="center" wrapText="1"/>
    </xf>
    <xf numFmtId="1" fontId="6" fillId="2" borderId="20" xfId="0" applyNumberFormat="1" applyFont="1" applyFill="1" applyBorder="1" applyAlignment="1">
      <alignment horizontal="centerContinuous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Continuous" vertical="center" wrapText="1"/>
    </xf>
    <xf numFmtId="1" fontId="3" fillId="2" borderId="34" xfId="0" applyNumberFormat="1" applyFont="1" applyFill="1" applyBorder="1" applyAlignment="1">
      <alignment horizontal="center" vertical="center"/>
    </xf>
    <xf numFmtId="1" fontId="7" fillId="4" borderId="10" xfId="2" applyNumberFormat="1" applyFont="1" applyFill="1" applyBorder="1" applyAlignment="1" applyProtection="1">
      <alignment horizontal="center" vertical="center" wrapText="1"/>
    </xf>
    <xf numFmtId="49" fontId="8" fillId="0" borderId="13" xfId="0" applyNumberFormat="1" applyFont="1" applyBorder="1" applyAlignment="1">
      <alignment horizontal="center"/>
    </xf>
    <xf numFmtId="165" fontId="5" fillId="4" borderId="16" xfId="0" applyNumberFormat="1" applyFont="1" applyFill="1" applyBorder="1"/>
    <xf numFmtId="167" fontId="5" fillId="4" borderId="35" xfId="0" applyNumberFormat="1" applyFont="1" applyFill="1" applyBorder="1"/>
    <xf numFmtId="165" fontId="5" fillId="4" borderId="36" xfId="0" applyNumberFormat="1" applyFont="1" applyFill="1" applyBorder="1"/>
    <xf numFmtId="165" fontId="8" fillId="0" borderId="0" xfId="0" applyNumberFormat="1" applyFont="1"/>
    <xf numFmtId="167" fontId="5" fillId="4" borderId="37" xfId="0" applyNumberFormat="1" applyFont="1" applyFill="1" applyBorder="1"/>
    <xf numFmtId="49" fontId="8" fillId="0" borderId="17" xfId="0" applyNumberFormat="1" applyFont="1" applyBorder="1" applyAlignment="1">
      <alignment horizontal="center"/>
    </xf>
    <xf numFmtId="1" fontId="3" fillId="2" borderId="33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65" fontId="5" fillId="4" borderId="38" xfId="0" applyNumberFormat="1" applyFont="1" applyFill="1" applyBorder="1"/>
    <xf numFmtId="165" fontId="8" fillId="0" borderId="38" xfId="0" applyNumberFormat="1" applyFont="1" applyBorder="1"/>
    <xf numFmtId="167" fontId="8" fillId="0" borderId="39" xfId="0" applyNumberFormat="1" applyFont="1" applyBorder="1"/>
    <xf numFmtId="165" fontId="5" fillId="4" borderId="40" xfId="0" applyNumberFormat="1" applyFont="1" applyFill="1" applyBorder="1"/>
    <xf numFmtId="165" fontId="5" fillId="4" borderId="35" xfId="0" applyNumberFormat="1" applyFont="1" applyFill="1" applyBorder="1"/>
    <xf numFmtId="165" fontId="8" fillId="0" borderId="39" xfId="0" applyNumberFormat="1" applyFont="1" applyBorder="1"/>
    <xf numFmtId="0" fontId="8" fillId="2" borderId="4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1" fontId="3" fillId="2" borderId="44" xfId="0" applyNumberFormat="1" applyFont="1" applyFill="1" applyBorder="1" applyAlignment="1">
      <alignment horizontal="center" vertical="center"/>
    </xf>
    <xf numFmtId="1" fontId="3" fillId="2" borderId="45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Continuous" vertical="center" wrapText="1"/>
    </xf>
    <xf numFmtId="165" fontId="8" fillId="0" borderId="48" xfId="0" applyNumberFormat="1" applyFont="1" applyBorder="1"/>
    <xf numFmtId="167" fontId="8" fillId="0" borderId="48" xfId="0" applyNumberFormat="1" applyFont="1" applyBorder="1"/>
    <xf numFmtId="0" fontId="8" fillId="2" borderId="3" xfId="0" applyFont="1" applyFill="1" applyBorder="1" applyAlignment="1">
      <alignment horizontal="centerContinuous" vertical="center" wrapText="1"/>
    </xf>
    <xf numFmtId="0" fontId="6" fillId="2" borderId="3" xfId="7" applyFont="1" applyFill="1" applyBorder="1" applyAlignment="1">
      <alignment horizontal="centerContinuous" vertical="center" wrapText="1"/>
    </xf>
    <xf numFmtId="0" fontId="8" fillId="2" borderId="3" xfId="7" applyFont="1" applyFill="1" applyBorder="1" applyAlignment="1">
      <alignment horizontal="centerContinuous" vertical="center" wrapText="1"/>
    </xf>
    <xf numFmtId="165" fontId="8" fillId="0" borderId="49" xfId="0" applyNumberFormat="1" applyFont="1" applyBorder="1"/>
    <xf numFmtId="167" fontId="8" fillId="0" borderId="49" xfId="0" applyNumberFormat="1" applyFont="1" applyBorder="1"/>
    <xf numFmtId="0" fontId="6" fillId="2" borderId="9" xfId="0" applyFont="1" applyFill="1" applyBorder="1" applyAlignment="1">
      <alignment horizontal="centerContinuous" vertical="center" wrapText="1"/>
    </xf>
    <xf numFmtId="1" fontId="6" fillId="2" borderId="9" xfId="0" applyNumberFormat="1" applyFont="1" applyFill="1" applyBorder="1" applyAlignment="1">
      <alignment horizontal="centerContinuous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8" fillId="0" borderId="50" xfId="0" applyNumberFormat="1" applyFont="1" applyBorder="1"/>
    <xf numFmtId="167" fontId="8" fillId="0" borderId="50" xfId="0" applyNumberFormat="1" applyFont="1" applyBorder="1"/>
    <xf numFmtId="0" fontId="8" fillId="2" borderId="51" xfId="0" applyFont="1" applyFill="1" applyBorder="1" applyAlignment="1">
      <alignment horizontal="center" vertical="center" wrapText="1"/>
    </xf>
    <xf numFmtId="1" fontId="3" fillId="2" borderId="52" xfId="0" applyNumberFormat="1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1" fontId="3" fillId="2" borderId="54" xfId="0" applyNumberFormat="1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 wrapText="1"/>
    </xf>
    <xf numFmtId="165" fontId="14" fillId="4" borderId="35" xfId="0" applyNumberFormat="1" applyFont="1" applyFill="1" applyBorder="1"/>
    <xf numFmtId="165" fontId="15" fillId="0" borderId="0" xfId="0" applyNumberFormat="1" applyFont="1"/>
    <xf numFmtId="165" fontId="15" fillId="0" borderId="50" xfId="0" applyNumberFormat="1" applyFont="1" applyBorder="1"/>
    <xf numFmtId="165" fontId="15" fillId="0" borderId="39" xfId="0" applyNumberFormat="1" applyFont="1" applyBorder="1"/>
    <xf numFmtId="165" fontId="5" fillId="4" borderId="56" xfId="0" applyNumberFormat="1" applyFont="1" applyFill="1" applyBorder="1"/>
    <xf numFmtId="0" fontId="6" fillId="2" borderId="9" xfId="7" applyFont="1" applyFill="1" applyBorder="1" applyAlignment="1">
      <alignment horizontal="centerContinuous" vertical="center" wrapText="1"/>
    </xf>
    <xf numFmtId="0" fontId="8" fillId="2" borderId="9" xfId="7" applyFont="1" applyFill="1" applyBorder="1" applyAlignment="1">
      <alignment horizontal="centerContinuous" vertical="center" wrapText="1"/>
    </xf>
    <xf numFmtId="165" fontId="5" fillId="4" borderId="57" xfId="0" applyNumberFormat="1" applyFont="1" applyFill="1" applyBorder="1"/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1" fontId="3" fillId="2" borderId="6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 wrapText="1"/>
    </xf>
    <xf numFmtId="1" fontId="3" fillId="2" borderId="51" xfId="0" applyNumberFormat="1" applyFont="1" applyFill="1" applyBorder="1" applyAlignment="1">
      <alignment horizontal="center" vertical="center"/>
    </xf>
    <xf numFmtId="1" fontId="3" fillId="2" borderId="41" xfId="0" applyNumberFormat="1" applyFont="1" applyFill="1" applyBorder="1" applyAlignment="1">
      <alignment horizontal="center" vertical="center"/>
    </xf>
    <xf numFmtId="1" fontId="3" fillId="2" borderId="42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70" xfId="0" applyNumberFormat="1" applyFont="1" applyFill="1" applyBorder="1" applyAlignment="1">
      <alignment horizontal="center" vertical="center"/>
    </xf>
    <xf numFmtId="1" fontId="3" fillId="2" borderId="71" xfId="0" applyNumberFormat="1" applyFont="1" applyFill="1" applyBorder="1" applyAlignment="1">
      <alignment horizontal="center" vertical="center"/>
    </xf>
    <xf numFmtId="1" fontId="3" fillId="2" borderId="72" xfId="0" applyNumberFormat="1" applyFont="1" applyFill="1" applyBorder="1" applyAlignment="1">
      <alignment horizontal="center" vertical="center"/>
    </xf>
    <xf numFmtId="1" fontId="3" fillId="2" borderId="73" xfId="0" applyNumberFormat="1" applyFont="1" applyFill="1" applyBorder="1" applyAlignment="1">
      <alignment horizontal="center" vertical="center"/>
    </xf>
    <xf numFmtId="1" fontId="3" fillId="2" borderId="74" xfId="0" applyNumberFormat="1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67" xfId="0" applyNumberFormat="1" applyFont="1" applyFill="1" applyBorder="1" applyAlignment="1">
      <alignment horizontal="center" vertical="center"/>
    </xf>
    <xf numFmtId="1" fontId="3" fillId="2" borderId="43" xfId="0" applyNumberFormat="1" applyFont="1" applyFill="1" applyBorder="1" applyAlignment="1">
      <alignment horizontal="center" vertical="center"/>
    </xf>
    <xf numFmtId="165" fontId="15" fillId="0" borderId="38" xfId="0" applyNumberFormat="1" applyFont="1" applyBorder="1"/>
    <xf numFmtId="167" fontId="0" fillId="3" borderId="0" xfId="0" applyNumberFormat="1" applyFill="1"/>
    <xf numFmtId="0" fontId="18" fillId="3" borderId="0" xfId="0" applyFont="1" applyFill="1"/>
    <xf numFmtId="0" fontId="21" fillId="3" borderId="0" xfId="0" applyFont="1" applyFill="1"/>
    <xf numFmtId="0" fontId="12" fillId="2" borderId="0" xfId="6" applyFont="1" applyFill="1" applyAlignment="1">
      <alignment vertical="center"/>
    </xf>
    <xf numFmtId="14" fontId="12" fillId="2" borderId="0" xfId="6" applyNumberFormat="1" applyFont="1" applyFill="1" applyAlignment="1">
      <alignment horizontal="left" vertical="center"/>
    </xf>
    <xf numFmtId="0" fontId="22" fillId="3" borderId="0" xfId="0" applyFont="1" applyFill="1"/>
    <xf numFmtId="0" fontId="18" fillId="3" borderId="15" xfId="0" applyFont="1" applyFill="1" applyBorder="1"/>
    <xf numFmtId="0" fontId="18" fillId="3" borderId="16" xfId="0" applyFont="1" applyFill="1" applyBorder="1"/>
    <xf numFmtId="0" fontId="18" fillId="3" borderId="17" xfId="0" applyFont="1" applyFill="1" applyBorder="1"/>
    <xf numFmtId="0" fontId="18" fillId="3" borderId="18" xfId="0" applyFont="1" applyFill="1" applyBorder="1"/>
    <xf numFmtId="0" fontId="18" fillId="3" borderId="19" xfId="0" applyFont="1" applyFill="1" applyBorder="1"/>
    <xf numFmtId="0" fontId="18" fillId="3" borderId="14" xfId="0" applyFont="1" applyFill="1" applyBorder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3" borderId="0" xfId="0" applyFont="1" applyFill="1" applyAlignment="1">
      <alignment horizontal="center" vertical="center"/>
    </xf>
    <xf numFmtId="0" fontId="23" fillId="3" borderId="0" xfId="0" applyFont="1" applyFill="1"/>
    <xf numFmtId="0" fontId="24" fillId="3" borderId="0" xfId="0" applyFont="1" applyFill="1"/>
    <xf numFmtId="0" fontId="19" fillId="7" borderId="3" xfId="0" applyFont="1" applyFill="1" applyBorder="1" applyAlignment="1">
      <alignment vertical="center"/>
    </xf>
    <xf numFmtId="0" fontId="20" fillId="7" borderId="3" xfId="0" applyFont="1" applyFill="1" applyBorder="1" applyAlignment="1">
      <alignment vertical="center"/>
    </xf>
    <xf numFmtId="166" fontId="9" fillId="8" borderId="10" xfId="0" applyNumberFormat="1" applyFont="1" applyFill="1" applyBorder="1"/>
    <xf numFmtId="1" fontId="5" fillId="8" borderId="10" xfId="2" applyNumberFormat="1" applyFont="1" applyFill="1" applyBorder="1" applyAlignment="1" applyProtection="1">
      <alignment horizontal="center" vertical="center" wrapText="1"/>
    </xf>
    <xf numFmtId="1" fontId="5" fillId="8" borderId="13" xfId="1" applyNumberFormat="1" applyFont="1" applyFill="1" applyBorder="1" applyAlignment="1">
      <alignment horizontal="center" vertical="center"/>
    </xf>
    <xf numFmtId="1" fontId="5" fillId="8" borderId="11" xfId="2" applyNumberFormat="1" applyFont="1" applyFill="1" applyBorder="1" applyAlignment="1" applyProtection="1">
      <alignment horizontal="center" vertical="center" wrapText="1"/>
    </xf>
    <xf numFmtId="1" fontId="2" fillId="8" borderId="13" xfId="1" applyNumberFormat="1" applyFont="1" applyFill="1" applyBorder="1" applyAlignment="1">
      <alignment horizontal="center" vertical="center"/>
    </xf>
    <xf numFmtId="1" fontId="5" fillId="8" borderId="22" xfId="2" applyNumberFormat="1" applyFont="1" applyFill="1" applyBorder="1" applyAlignment="1" applyProtection="1">
      <alignment horizontal="center" vertical="center" wrapText="1"/>
    </xf>
    <xf numFmtId="165" fontId="8" fillId="6" borderId="48" xfId="0" applyNumberFormat="1" applyFont="1" applyFill="1" applyBorder="1"/>
    <xf numFmtId="165" fontId="8" fillId="6" borderId="38" xfId="0" applyNumberFormat="1" applyFont="1" applyFill="1" applyBorder="1"/>
  </cellXfs>
  <cellStyles count="8">
    <cellStyle name="Hipervínculo" xfId="2" builtinId="8"/>
    <cellStyle name="Millares 2" xfId="3" xr:uid="{00000000-0005-0000-0000-000001000000}"/>
    <cellStyle name="Millares 4" xfId="4" xr:uid="{00000000-0005-0000-0000-000002000000}"/>
    <cellStyle name="Millares 5" xfId="5" xr:uid="{00000000-0005-0000-0000-000003000000}"/>
    <cellStyle name="Normal" xfId="0" builtinId="0"/>
    <cellStyle name="Normal 2" xfId="6" xr:uid="{00000000-0005-0000-0000-000005000000}"/>
    <cellStyle name="Normal_IPC_M" xfId="7" xr:uid="{00000000-0005-0000-0000-000006000000}"/>
    <cellStyle name="Normal_Ipc_s" xfId="1" xr:uid="{00000000-0005-0000-0000-000007000000}"/>
  </cellStyles>
  <dxfs count="0"/>
  <tableStyles count="0" defaultTableStyle="TableStyleMedium2" defaultPivotStyle="PivotStyleLight16"/>
  <colors>
    <mruColors>
      <color rgb="FF00863D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625577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009644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419"/>
        <a:stretch/>
      </xdr:blipFill>
      <xdr:spPr>
        <a:xfrm>
          <a:off x="200025" y="161925"/>
          <a:ext cx="1940027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5"/>
  <sheetViews>
    <sheetView tabSelected="1" workbookViewId="0">
      <pane ySplit="10" topLeftCell="A11" activePane="bottomLeft" state="frozen"/>
      <selection pane="bottomLeft" activeCell="A12" sqref="A12"/>
    </sheetView>
  </sheetViews>
  <sheetFormatPr baseColWidth="10" defaultColWidth="11.42578125" defaultRowHeight="12.75" x14ac:dyDescent="0.2"/>
  <cols>
    <col min="1" max="1" width="2.140625" style="121" customWidth="1"/>
    <col min="2" max="2" width="3.85546875" style="121" customWidth="1"/>
    <col min="3" max="3" width="16.7109375" style="121" customWidth="1"/>
    <col min="4" max="4" width="10.5703125" style="121" customWidth="1"/>
    <col min="5" max="5" width="30.42578125" style="121" customWidth="1"/>
    <col min="6" max="6" width="27.7109375" style="121" customWidth="1"/>
    <col min="7" max="7" width="17.85546875" style="121" customWidth="1"/>
    <col min="8" max="16384" width="11.42578125" style="121"/>
  </cols>
  <sheetData>
    <row r="2" spans="2:10" x14ac:dyDescent="0.2">
      <c r="E2" s="17" t="s">
        <v>42</v>
      </c>
      <c r="F2" s="17"/>
    </row>
    <row r="3" spans="2:10" x14ac:dyDescent="0.2">
      <c r="E3" s="17" t="s">
        <v>43</v>
      </c>
      <c r="F3" s="17"/>
    </row>
    <row r="4" spans="2:10" x14ac:dyDescent="0.2">
      <c r="E4" s="17" t="s">
        <v>44</v>
      </c>
      <c r="F4" s="17"/>
    </row>
    <row r="5" spans="2:10" x14ac:dyDescent="0.2">
      <c r="E5" s="17" t="s">
        <v>45</v>
      </c>
      <c r="F5" s="17"/>
    </row>
    <row r="6" spans="2:10" x14ac:dyDescent="0.2">
      <c r="E6" s="17" t="s">
        <v>46</v>
      </c>
      <c r="F6" s="17"/>
    </row>
    <row r="10" spans="2:10" s="139" customFormat="1" x14ac:dyDescent="0.25">
      <c r="B10" s="138" t="s">
        <v>50</v>
      </c>
    </row>
    <row r="12" spans="2:10" x14ac:dyDescent="0.2">
      <c r="B12" s="122" t="s">
        <v>51</v>
      </c>
      <c r="E12" s="122" t="s">
        <v>39</v>
      </c>
      <c r="F12" s="123" t="s">
        <v>47</v>
      </c>
      <c r="G12" s="124">
        <v>45931</v>
      </c>
    </row>
    <row r="13" spans="2:10" x14ac:dyDescent="0.2">
      <c r="B13" s="125"/>
    </row>
    <row r="14" spans="2:10" ht="13.5" thickBot="1" x14ac:dyDescent="0.25">
      <c r="B14" s="125"/>
    </row>
    <row r="15" spans="2:10" x14ac:dyDescent="0.2">
      <c r="B15" s="126" t="s">
        <v>52</v>
      </c>
      <c r="C15" s="127"/>
      <c r="D15" s="127"/>
      <c r="E15" s="127"/>
      <c r="F15" s="127"/>
      <c r="G15" s="127"/>
      <c r="H15" s="127"/>
      <c r="I15" s="127"/>
      <c r="J15" s="128"/>
    </row>
    <row r="16" spans="2:10" ht="13.5" thickBot="1" x14ac:dyDescent="0.25">
      <c r="B16" s="129" t="s">
        <v>53</v>
      </c>
      <c r="C16" s="130"/>
      <c r="D16" s="130"/>
      <c r="E16" s="130"/>
      <c r="F16" s="130"/>
      <c r="G16" s="130"/>
      <c r="H16" s="130"/>
      <c r="I16" s="130"/>
      <c r="J16" s="131"/>
    </row>
    <row r="18" spans="2:10" x14ac:dyDescent="0.2">
      <c r="B18" s="122" t="s">
        <v>48</v>
      </c>
    </row>
    <row r="20" spans="2:10" x14ac:dyDescent="0.2">
      <c r="B20" s="132" t="s">
        <v>49</v>
      </c>
      <c r="C20" s="133" t="s">
        <v>54</v>
      </c>
      <c r="D20" s="134"/>
      <c r="E20" s="134"/>
      <c r="F20" s="134"/>
      <c r="G20" s="134"/>
      <c r="H20" s="134"/>
      <c r="I20" s="134"/>
      <c r="J20" s="134"/>
    </row>
    <row r="21" spans="2:10" x14ac:dyDescent="0.2">
      <c r="B21" s="135">
        <v>1</v>
      </c>
      <c r="C21" s="121" t="s">
        <v>400</v>
      </c>
    </row>
    <row r="22" spans="2:10" x14ac:dyDescent="0.2">
      <c r="B22" s="135">
        <v>2</v>
      </c>
      <c r="C22" s="121" t="s">
        <v>401</v>
      </c>
      <c r="D22" s="137"/>
    </row>
    <row r="23" spans="2:10" x14ac:dyDescent="0.2">
      <c r="B23" s="135">
        <v>3</v>
      </c>
      <c r="C23" s="121" t="s">
        <v>402</v>
      </c>
      <c r="D23" s="137"/>
    </row>
    <row r="24" spans="2:10" x14ac:dyDescent="0.2">
      <c r="B24" s="135">
        <v>4</v>
      </c>
      <c r="C24" s="121" t="s">
        <v>403</v>
      </c>
      <c r="D24" s="137"/>
    </row>
    <row r="25" spans="2:10" x14ac:dyDescent="0.2">
      <c r="B25" s="135">
        <v>5</v>
      </c>
      <c r="C25" s="121" t="s">
        <v>404</v>
      </c>
      <c r="D25" s="137"/>
    </row>
    <row r="26" spans="2:10" x14ac:dyDescent="0.2">
      <c r="B26" s="135">
        <v>6</v>
      </c>
      <c r="C26" s="121" t="s">
        <v>405</v>
      </c>
      <c r="D26" s="137"/>
    </row>
    <row r="27" spans="2:10" x14ac:dyDescent="0.2">
      <c r="B27" s="135">
        <v>7</v>
      </c>
      <c r="C27" s="121" t="s">
        <v>406</v>
      </c>
      <c r="D27" s="137"/>
    </row>
    <row r="28" spans="2:10" x14ac:dyDescent="0.2">
      <c r="B28" s="135"/>
    </row>
    <row r="29" spans="2:10" x14ac:dyDescent="0.2">
      <c r="B29" s="135"/>
      <c r="C29" s="136"/>
    </row>
    <row r="30" spans="2:10" x14ac:dyDescent="0.2">
      <c r="B30" s="135"/>
      <c r="C30" s="136"/>
    </row>
    <row r="31" spans="2:10" x14ac:dyDescent="0.2">
      <c r="B31" s="135"/>
      <c r="C31" s="136"/>
    </row>
    <row r="32" spans="2:10" x14ac:dyDescent="0.2">
      <c r="B32" s="135"/>
      <c r="C32" s="136"/>
    </row>
    <row r="33" spans="2:3" x14ac:dyDescent="0.2">
      <c r="B33" s="135"/>
      <c r="C33" s="136"/>
    </row>
    <row r="34" spans="2:3" x14ac:dyDescent="0.2">
      <c r="B34" s="135"/>
      <c r="C34" s="136"/>
    </row>
    <row r="35" spans="2:3" x14ac:dyDescent="0.2">
      <c r="B35" s="135"/>
      <c r="C35" s="136"/>
    </row>
  </sheetData>
  <hyperlinks>
    <hyperlink ref="C21" location="'1.1 '!A1" display="Soja: superficie sembrada, superficie cosechada, rendimiento y producción del cultivo en el centro-norte de la provincia de Santa Fe " xr:uid="{00000000-0004-0000-0000-000000000000}"/>
    <hyperlink ref="C22" location="'1.2'!A1" display="Maíz: superficie sembrada, superficie cosechada, rendimiento y producción del cultivo en el centro-norte de la provincia de Santa Fe " xr:uid="{00000000-0004-0000-0000-000001000000}"/>
    <hyperlink ref="C23" location="'1.3'!A1" display="Trigo: superficie sembrada, superficie cosechada, rendimiento y producción del cultivo en el centro-norte de la provincia de Santa Fe " xr:uid="{00000000-0004-0000-0000-000002000000}"/>
    <hyperlink ref="C24" location="'1.4'!A1" display="Girasol: superficie sembrada, superficie cosechada, rendimiento y producción del cultivo en el centro-norte de la provincia de Santa Fe " xr:uid="{00000000-0004-0000-0000-000003000000}"/>
    <hyperlink ref="C25" location="'1.5'!A1" display="Sorgo: superficie sembrada, superficie cosechada, rendimiento y producción del cultivo en el centro-norte de la provincia de Santa Fe " xr:uid="{00000000-0004-0000-0000-000004000000}"/>
    <hyperlink ref="C26" location="'1.6'!A1" display="Algodón: superficie sembrada, superficie cosechada, rendimiento y producción del cultivo en el centro-norte de la provincia de Santa Fe " xr:uid="{00000000-0004-0000-0000-000005000000}"/>
    <hyperlink ref="C27" location="'1.7'!A1" display="Arroz: superficie sembrada, superficie cosechada, rendimiento y producción del cultivo en el centro-norte de la provincia de Santa Fe " xr:uid="{00000000-0004-0000-0000-000006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5"/>
  <sheetViews>
    <sheetView zoomScaleNormal="100" workbookViewId="0">
      <pane xSplit="1" ySplit="9" topLeftCell="B16" activePane="bottomRight" state="frozen"/>
      <selection pane="topRight" activeCell="B1" sqref="B1"/>
      <selection pane="bottomLeft" activeCell="A10" sqref="A10"/>
      <selection pane="bottomRight" activeCell="D30" sqref="D30"/>
    </sheetView>
  </sheetViews>
  <sheetFormatPr baseColWidth="10" defaultRowHeight="15" x14ac:dyDescent="0.25"/>
  <cols>
    <col min="1" max="57" width="11.42578125" style="3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59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SOJA: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80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61" t="s">
        <v>6</v>
      </c>
      <c r="AU7" s="102" t="s">
        <v>6</v>
      </c>
      <c r="AV7" s="102" t="s">
        <v>8</v>
      </c>
      <c r="AW7" s="62" t="s">
        <v>7</v>
      </c>
      <c r="AX7" s="61" t="s">
        <v>6</v>
      </c>
      <c r="AY7" s="102" t="s">
        <v>6</v>
      </c>
      <c r="AZ7" s="102" t="s">
        <v>8</v>
      </c>
      <c r="BA7" s="62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43" t="s">
        <v>92</v>
      </c>
      <c r="C8" s="27" t="s">
        <v>93</v>
      </c>
      <c r="D8" s="27" t="s">
        <v>94</v>
      </c>
      <c r="E8" s="28" t="s">
        <v>95</v>
      </c>
      <c r="F8" s="43" t="s">
        <v>96</v>
      </c>
      <c r="G8" s="27" t="s">
        <v>97</v>
      </c>
      <c r="H8" s="27" t="s">
        <v>98</v>
      </c>
      <c r="I8" s="28" t="s">
        <v>99</v>
      </c>
      <c r="J8" s="43" t="s">
        <v>100</v>
      </c>
      <c r="K8" s="27" t="s">
        <v>101</v>
      </c>
      <c r="L8" s="27" t="s">
        <v>102</v>
      </c>
      <c r="M8" s="28" t="s">
        <v>103</v>
      </c>
      <c r="N8" s="43" t="s">
        <v>104</v>
      </c>
      <c r="O8" s="27" t="s">
        <v>105</v>
      </c>
      <c r="P8" s="27" t="s">
        <v>106</v>
      </c>
      <c r="Q8" s="28" t="s">
        <v>107</v>
      </c>
      <c r="R8" s="43" t="s">
        <v>108</v>
      </c>
      <c r="S8" s="27" t="s">
        <v>109</v>
      </c>
      <c r="T8" s="27" t="s">
        <v>110</v>
      </c>
      <c r="U8" s="28" t="s">
        <v>111</v>
      </c>
      <c r="V8" s="43" t="s">
        <v>112</v>
      </c>
      <c r="W8" s="27" t="s">
        <v>113</v>
      </c>
      <c r="X8" s="27" t="s">
        <v>114</v>
      </c>
      <c r="Y8" s="28" t="s">
        <v>115</v>
      </c>
      <c r="Z8" s="43" t="s">
        <v>116</v>
      </c>
      <c r="AA8" s="27" t="s">
        <v>117</v>
      </c>
      <c r="AB8" s="27" t="s">
        <v>118</v>
      </c>
      <c r="AC8" s="28" t="s">
        <v>119</v>
      </c>
      <c r="AD8" s="43" t="s">
        <v>120</v>
      </c>
      <c r="AE8" s="27" t="s">
        <v>121</v>
      </c>
      <c r="AF8" s="27" t="s">
        <v>122</v>
      </c>
      <c r="AG8" s="28" t="s">
        <v>123</v>
      </c>
      <c r="AH8" s="43" t="s">
        <v>124</v>
      </c>
      <c r="AI8" s="27" t="s">
        <v>125</v>
      </c>
      <c r="AJ8" s="27" t="s">
        <v>126</v>
      </c>
      <c r="AK8" s="28" t="s">
        <v>127</v>
      </c>
      <c r="AL8" s="43" t="s">
        <v>128</v>
      </c>
      <c r="AM8" s="27" t="s">
        <v>129</v>
      </c>
      <c r="AN8" s="27" t="s">
        <v>130</v>
      </c>
      <c r="AO8" s="28" t="s">
        <v>131</v>
      </c>
      <c r="AP8" s="43" t="s">
        <v>132</v>
      </c>
      <c r="AQ8" s="27" t="s">
        <v>133</v>
      </c>
      <c r="AR8" s="27" t="s">
        <v>134</v>
      </c>
      <c r="AS8" s="28" t="s">
        <v>135</v>
      </c>
      <c r="AT8" s="63" t="s">
        <v>136</v>
      </c>
      <c r="AU8" s="103" t="s">
        <v>137</v>
      </c>
      <c r="AV8" s="103" t="s">
        <v>138</v>
      </c>
      <c r="AW8" s="64" t="s">
        <v>139</v>
      </c>
      <c r="AX8" s="63" t="s">
        <v>140</v>
      </c>
      <c r="AY8" s="103" t="s">
        <v>141</v>
      </c>
      <c r="AZ8" s="103" t="s">
        <v>142</v>
      </c>
      <c r="BA8" s="64" t="s">
        <v>143</v>
      </c>
      <c r="BB8" s="63" t="s">
        <v>144</v>
      </c>
      <c r="BC8" s="83" t="s">
        <v>145</v>
      </c>
      <c r="BD8" s="106" t="s">
        <v>146</v>
      </c>
      <c r="BE8" s="107" t="s">
        <v>147</v>
      </c>
      <c r="BF8" s="63" t="s">
        <v>148</v>
      </c>
      <c r="BG8" s="105" t="s">
        <v>149</v>
      </c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6"/>
      <c r="AA9" s="94"/>
      <c r="AB9" s="94"/>
      <c r="AC9" s="95"/>
      <c r="AD9" s="96"/>
      <c r="AE9" s="94"/>
      <c r="AF9" s="94"/>
      <c r="AG9" s="95"/>
      <c r="AH9" s="96"/>
      <c r="AI9" s="94"/>
      <c r="AJ9" s="94"/>
      <c r="AK9" s="95"/>
      <c r="AL9" s="96"/>
      <c r="AM9" s="94"/>
      <c r="AN9" s="94"/>
      <c r="AO9" s="95"/>
      <c r="AP9" s="96"/>
      <c r="AQ9" s="94"/>
      <c r="AR9" s="94"/>
      <c r="AS9" s="95"/>
      <c r="AT9" s="98"/>
      <c r="AU9" s="104"/>
      <c r="AV9" s="104"/>
      <c r="AW9" s="100"/>
      <c r="AX9" s="98"/>
      <c r="AY9" s="104"/>
      <c r="AZ9" s="104"/>
      <c r="BA9" s="100"/>
      <c r="BB9" s="98"/>
      <c r="BC9" s="99"/>
      <c r="BD9" s="98"/>
      <c r="BE9" s="100"/>
      <c r="BF9" s="98"/>
      <c r="BG9" s="101"/>
    </row>
    <row r="10" spans="1:59" x14ac:dyDescent="0.25">
      <c r="A10" s="45" t="s">
        <v>25</v>
      </c>
      <c r="B10" s="38">
        <v>530070</v>
      </c>
      <c r="C10" s="36">
        <v>529420</v>
      </c>
      <c r="D10" s="36">
        <v>1433621</v>
      </c>
      <c r="E10" s="48">
        <v>27.08</v>
      </c>
      <c r="F10" s="47">
        <v>48930</v>
      </c>
      <c r="G10" s="36">
        <v>48930</v>
      </c>
      <c r="H10" s="36">
        <v>120064</v>
      </c>
      <c r="I10" s="48">
        <v>24.537911301859801</v>
      </c>
      <c r="J10" s="47">
        <v>8750</v>
      </c>
      <c r="K10" s="36">
        <v>8750</v>
      </c>
      <c r="L10" s="36">
        <v>18635</v>
      </c>
      <c r="M10" s="48">
        <v>21.297142857142859</v>
      </c>
      <c r="N10" s="47">
        <v>14730</v>
      </c>
      <c r="O10" s="36">
        <v>14730</v>
      </c>
      <c r="P10" s="36">
        <v>37217</v>
      </c>
      <c r="Q10" s="48">
        <v>25.266123557365919</v>
      </c>
      <c r="R10" s="47">
        <v>69780</v>
      </c>
      <c r="S10" s="36">
        <v>69580</v>
      </c>
      <c r="T10" s="36">
        <v>189975</v>
      </c>
      <c r="U10" s="48">
        <v>27.303104340327682</v>
      </c>
      <c r="V10" s="47">
        <v>47570</v>
      </c>
      <c r="W10" s="36">
        <v>47400</v>
      </c>
      <c r="X10" s="36">
        <v>115360</v>
      </c>
      <c r="Y10" s="48">
        <v>24.337552742616033</v>
      </c>
      <c r="Z10" s="47">
        <v>22280</v>
      </c>
      <c r="AA10" s="36">
        <v>22100</v>
      </c>
      <c r="AB10" s="36">
        <v>48399</v>
      </c>
      <c r="AC10" s="48">
        <v>21.9</v>
      </c>
      <c r="AD10" s="47">
        <v>1700</v>
      </c>
      <c r="AE10" s="36">
        <v>1600</v>
      </c>
      <c r="AF10" s="36">
        <v>3120</v>
      </c>
      <c r="AG10" s="48">
        <v>19.5</v>
      </c>
      <c r="AH10" s="47">
        <v>195900</v>
      </c>
      <c r="AI10" s="36">
        <v>195900</v>
      </c>
      <c r="AJ10" s="36">
        <v>575340</v>
      </c>
      <c r="AK10" s="48">
        <v>29.36906584992343</v>
      </c>
      <c r="AL10" s="47">
        <v>98480</v>
      </c>
      <c r="AM10" s="36">
        <v>98480</v>
      </c>
      <c r="AN10" s="36">
        <v>270611</v>
      </c>
      <c r="AO10" s="48">
        <v>27.478777416734363</v>
      </c>
      <c r="AP10" s="47">
        <v>21950</v>
      </c>
      <c r="AQ10" s="36">
        <v>21950</v>
      </c>
      <c r="AR10" s="36">
        <v>54900</v>
      </c>
      <c r="AS10" s="48">
        <v>25.011389521640091</v>
      </c>
      <c r="AT10" s="34"/>
      <c r="AU10" s="14"/>
      <c r="AV10" s="14"/>
      <c r="AW10" s="14"/>
      <c r="AX10" s="14"/>
      <c r="AY10" s="14"/>
      <c r="AZ10" s="14"/>
      <c r="BA10" s="14"/>
      <c r="BB10" s="58">
        <v>293.85000000000002</v>
      </c>
      <c r="BC10" s="48">
        <v>314.08999999999997</v>
      </c>
      <c r="BD10" s="58">
        <v>495.79</v>
      </c>
      <c r="BE10" s="48">
        <v>556.58000000000004</v>
      </c>
      <c r="BF10" s="58">
        <v>3.97</v>
      </c>
      <c r="BG10" s="57">
        <v>4.09</v>
      </c>
    </row>
    <row r="11" spans="1:59" x14ac:dyDescent="0.25">
      <c r="A11" s="45" t="s">
        <v>26</v>
      </c>
      <c r="B11" s="33">
        <v>700315</v>
      </c>
      <c r="C11" s="26">
        <v>695895</v>
      </c>
      <c r="D11" s="26">
        <v>1474282.5</v>
      </c>
      <c r="E11" s="23">
        <v>21.19</v>
      </c>
      <c r="F11" s="33">
        <v>60157</v>
      </c>
      <c r="G11" s="26">
        <v>58457</v>
      </c>
      <c r="H11" s="26">
        <v>55272.3</v>
      </c>
      <c r="I11" s="23">
        <v>9.4552063910224611</v>
      </c>
      <c r="J11" s="33">
        <v>10630</v>
      </c>
      <c r="K11" s="26">
        <v>9970</v>
      </c>
      <c r="L11" s="26">
        <v>9400</v>
      </c>
      <c r="M11" s="23">
        <v>9.4282848545636906</v>
      </c>
      <c r="N11" s="33">
        <v>25422</v>
      </c>
      <c r="O11" s="26">
        <v>24932</v>
      </c>
      <c r="P11" s="26">
        <v>39429.1</v>
      </c>
      <c r="Q11" s="23">
        <v>15.814655863949943</v>
      </c>
      <c r="R11" s="33">
        <v>70590</v>
      </c>
      <c r="S11" s="26">
        <v>69570</v>
      </c>
      <c r="T11" s="26">
        <v>144083</v>
      </c>
      <c r="U11" s="23">
        <v>20.710507402616074</v>
      </c>
      <c r="V11" s="33">
        <v>95080</v>
      </c>
      <c r="W11" s="26">
        <v>95080</v>
      </c>
      <c r="X11" s="26">
        <v>203209</v>
      </c>
      <c r="Y11" s="23">
        <v>21.372423222549433</v>
      </c>
      <c r="Z11" s="33">
        <v>21895</v>
      </c>
      <c r="AA11" s="26">
        <v>21665</v>
      </c>
      <c r="AB11" s="26">
        <v>47706.5</v>
      </c>
      <c r="AC11" s="23">
        <v>22.020078467574429</v>
      </c>
      <c r="AD11" s="33">
        <v>2529</v>
      </c>
      <c r="AE11" s="26">
        <v>2529</v>
      </c>
      <c r="AF11" s="26">
        <v>4935</v>
      </c>
      <c r="AG11" s="23">
        <v>19.513641755634637</v>
      </c>
      <c r="AH11" s="33">
        <v>285980</v>
      </c>
      <c r="AI11" s="26">
        <v>285660</v>
      </c>
      <c r="AJ11" s="26">
        <v>646482</v>
      </c>
      <c r="AK11" s="23">
        <v>22.631169922285235</v>
      </c>
      <c r="AL11" s="33">
        <v>99580</v>
      </c>
      <c r="AM11" s="26">
        <v>99580</v>
      </c>
      <c r="AN11" s="26">
        <v>252805</v>
      </c>
      <c r="AO11" s="23">
        <v>25.387125928901387</v>
      </c>
      <c r="AP11" s="33">
        <v>28452</v>
      </c>
      <c r="AQ11" s="26">
        <v>28452</v>
      </c>
      <c r="AR11" s="26">
        <v>70960.600000000006</v>
      </c>
      <c r="AS11" s="23">
        <v>24.940461127513007</v>
      </c>
      <c r="AT11" s="35"/>
      <c r="AU11" s="15"/>
      <c r="AV11" s="15"/>
      <c r="AW11" s="15"/>
      <c r="AX11" s="15"/>
      <c r="AY11" s="15"/>
      <c r="AZ11" s="15"/>
      <c r="BA11" s="15"/>
      <c r="BB11" s="49">
        <v>300.38</v>
      </c>
      <c r="BC11" s="78">
        <v>345.45</v>
      </c>
      <c r="BD11" s="68">
        <v>491.42</v>
      </c>
      <c r="BE11" s="55">
        <v>583.83000000000004</v>
      </c>
      <c r="BF11" s="73">
        <v>4.24</v>
      </c>
      <c r="BG11" s="32">
        <v>4.41</v>
      </c>
    </row>
    <row r="12" spans="1:59" x14ac:dyDescent="0.25">
      <c r="A12" s="45" t="s">
        <v>27</v>
      </c>
      <c r="B12" s="33">
        <v>805000</v>
      </c>
      <c r="C12" s="26">
        <v>804800</v>
      </c>
      <c r="D12" s="26">
        <v>2412833.75</v>
      </c>
      <c r="E12" s="23">
        <v>29.98</v>
      </c>
      <c r="F12" s="33">
        <v>63700</v>
      </c>
      <c r="G12" s="26">
        <v>63600</v>
      </c>
      <c r="H12" s="26">
        <v>141975</v>
      </c>
      <c r="I12" s="23">
        <v>22.323113207547173</v>
      </c>
      <c r="J12" s="33">
        <v>13800</v>
      </c>
      <c r="K12" s="26">
        <v>13800</v>
      </c>
      <c r="L12" s="26">
        <v>32390</v>
      </c>
      <c r="M12" s="23">
        <v>23.471014492753621</v>
      </c>
      <c r="N12" s="33">
        <v>37020</v>
      </c>
      <c r="O12" s="26">
        <v>37020</v>
      </c>
      <c r="P12" s="26">
        <v>87740.5</v>
      </c>
      <c r="Q12" s="23">
        <v>23.70083738519719</v>
      </c>
      <c r="R12" s="33">
        <v>91080</v>
      </c>
      <c r="S12" s="26">
        <v>91080</v>
      </c>
      <c r="T12" s="26">
        <v>245146</v>
      </c>
      <c r="U12" s="23">
        <v>26.915458937198068</v>
      </c>
      <c r="V12" s="33">
        <v>106160</v>
      </c>
      <c r="W12" s="26">
        <v>106160</v>
      </c>
      <c r="X12" s="26">
        <v>307884</v>
      </c>
      <c r="Y12" s="23">
        <v>29.001883948756593</v>
      </c>
      <c r="Z12" s="33">
        <v>24600</v>
      </c>
      <c r="AA12" s="26">
        <v>24600</v>
      </c>
      <c r="AB12" s="26">
        <v>68422.5</v>
      </c>
      <c r="AC12" s="23">
        <v>27.814024390243901</v>
      </c>
      <c r="AD12" s="33">
        <v>2150</v>
      </c>
      <c r="AE12" s="26">
        <v>2150</v>
      </c>
      <c r="AF12" s="26">
        <v>6738.2500000000009</v>
      </c>
      <c r="AG12" s="23">
        <v>31.34069767441861</v>
      </c>
      <c r="AH12" s="33">
        <v>311800</v>
      </c>
      <c r="AI12" s="26">
        <v>311700</v>
      </c>
      <c r="AJ12" s="26">
        <v>1026990</v>
      </c>
      <c r="AK12" s="23">
        <v>32.948026948989416</v>
      </c>
      <c r="AL12" s="33">
        <v>118240</v>
      </c>
      <c r="AM12" s="26">
        <v>118240</v>
      </c>
      <c r="AN12" s="26">
        <v>382188</v>
      </c>
      <c r="AO12" s="23">
        <v>32.323071718538564</v>
      </c>
      <c r="AP12" s="33">
        <v>36450</v>
      </c>
      <c r="AQ12" s="26">
        <v>36450</v>
      </c>
      <c r="AR12" s="26">
        <v>113359.5</v>
      </c>
      <c r="AS12" s="23">
        <v>31.099999999999998</v>
      </c>
      <c r="AT12" s="35"/>
      <c r="AU12" s="15"/>
      <c r="AV12" s="15"/>
      <c r="AW12" s="15"/>
      <c r="AX12" s="15"/>
      <c r="AY12" s="15"/>
      <c r="AZ12" s="15"/>
      <c r="BA12" s="15"/>
      <c r="BB12" s="49">
        <v>401.01</v>
      </c>
      <c r="BC12" s="78">
        <v>318.27</v>
      </c>
      <c r="BD12" s="68">
        <v>625.76</v>
      </c>
      <c r="BE12" s="55">
        <v>563.88</v>
      </c>
      <c r="BF12" s="73">
        <v>4.75</v>
      </c>
      <c r="BG12" s="32">
        <v>5.16</v>
      </c>
    </row>
    <row r="13" spans="1:59" ht="15.75" thickBot="1" x14ac:dyDescent="0.3">
      <c r="A13" s="45" t="s">
        <v>28</v>
      </c>
      <c r="B13" s="33">
        <v>995000</v>
      </c>
      <c r="C13" s="26">
        <v>986000</v>
      </c>
      <c r="D13" s="26">
        <v>2934432</v>
      </c>
      <c r="E13" s="23">
        <v>29.76</v>
      </c>
      <c r="F13" s="33">
        <v>80110</v>
      </c>
      <c r="G13" s="26">
        <v>80110</v>
      </c>
      <c r="H13" s="26">
        <v>206749.5</v>
      </c>
      <c r="I13" s="23">
        <v>25.808201223317937</v>
      </c>
      <c r="J13" s="33">
        <v>14500</v>
      </c>
      <c r="K13" s="26">
        <v>14500</v>
      </c>
      <c r="L13" s="26">
        <v>37550</v>
      </c>
      <c r="M13" s="23">
        <v>25.896551724137929</v>
      </c>
      <c r="N13" s="33">
        <v>43280</v>
      </c>
      <c r="O13" s="26">
        <v>43200</v>
      </c>
      <c r="P13" s="26">
        <v>107515</v>
      </c>
      <c r="Q13" s="23">
        <v>24.887731481481481</v>
      </c>
      <c r="R13" s="33">
        <v>106500</v>
      </c>
      <c r="S13" s="26">
        <v>105600</v>
      </c>
      <c r="T13" s="26">
        <v>295800</v>
      </c>
      <c r="U13" s="23">
        <v>28.011363636363637</v>
      </c>
      <c r="V13" s="33">
        <v>128870</v>
      </c>
      <c r="W13" s="26">
        <v>128450</v>
      </c>
      <c r="X13" s="26">
        <v>359727.5</v>
      </c>
      <c r="Y13" s="23">
        <v>28.005254963020629</v>
      </c>
      <c r="Z13" s="33">
        <v>25700</v>
      </c>
      <c r="AA13" s="26">
        <v>25700</v>
      </c>
      <c r="AB13" s="26">
        <v>60875</v>
      </c>
      <c r="AC13" s="23">
        <v>23.686770428015564</v>
      </c>
      <c r="AD13" s="33">
        <v>2800</v>
      </c>
      <c r="AE13" s="26">
        <v>2800</v>
      </c>
      <c r="AF13" s="26">
        <v>6475</v>
      </c>
      <c r="AG13" s="23">
        <v>23.125</v>
      </c>
      <c r="AH13" s="33">
        <v>401550</v>
      </c>
      <c r="AI13" s="26">
        <v>396140</v>
      </c>
      <c r="AJ13" s="26">
        <v>1276590</v>
      </c>
      <c r="AK13" s="23">
        <v>32.225728277881558</v>
      </c>
      <c r="AL13" s="33">
        <v>144610</v>
      </c>
      <c r="AM13" s="26">
        <v>143500</v>
      </c>
      <c r="AN13" s="26">
        <v>439250</v>
      </c>
      <c r="AO13" s="23">
        <v>30.609756097560975</v>
      </c>
      <c r="AP13" s="33">
        <v>47080</v>
      </c>
      <c r="AQ13" s="26">
        <v>46000</v>
      </c>
      <c r="AR13" s="26">
        <v>143900</v>
      </c>
      <c r="AS13" s="23">
        <v>31.282608695652172</v>
      </c>
      <c r="AT13" s="35"/>
      <c r="AU13" s="15"/>
      <c r="AV13" s="15"/>
      <c r="AW13" s="15"/>
      <c r="AX13" s="15"/>
      <c r="AY13" s="15"/>
      <c r="AZ13" s="15"/>
      <c r="BA13" s="15"/>
      <c r="BB13" s="49">
        <v>340.88</v>
      </c>
      <c r="BC13" s="78">
        <v>308.57</v>
      </c>
      <c r="BD13" s="68">
        <v>540.85</v>
      </c>
      <c r="BE13" s="55">
        <v>516.17999999999995</v>
      </c>
      <c r="BF13" s="73">
        <v>5.9</v>
      </c>
      <c r="BG13" s="32">
        <v>7.99</v>
      </c>
    </row>
    <row r="14" spans="1:59" x14ac:dyDescent="0.25">
      <c r="A14" s="45" t="s">
        <v>29</v>
      </c>
      <c r="B14" s="33">
        <v>1473500</v>
      </c>
      <c r="C14" s="26">
        <v>1462200</v>
      </c>
      <c r="D14" s="26">
        <v>4678086.5999999996</v>
      </c>
      <c r="E14" s="23">
        <v>31.99</v>
      </c>
      <c r="F14" s="33">
        <v>106290</v>
      </c>
      <c r="G14" s="26">
        <v>104150</v>
      </c>
      <c r="H14" s="26">
        <v>229115</v>
      </c>
      <c r="I14" s="23">
        <v>21.99855976956313</v>
      </c>
      <c r="J14" s="33">
        <v>17900</v>
      </c>
      <c r="K14" s="26">
        <v>17250</v>
      </c>
      <c r="L14" s="26">
        <v>38725</v>
      </c>
      <c r="M14" s="23">
        <v>22.44927536231884</v>
      </c>
      <c r="N14" s="33">
        <v>52530</v>
      </c>
      <c r="O14" s="26">
        <v>50350</v>
      </c>
      <c r="P14" s="26">
        <v>111060</v>
      </c>
      <c r="Q14" s="23">
        <v>22.057596822244289</v>
      </c>
      <c r="R14" s="33">
        <v>144265</v>
      </c>
      <c r="S14" s="26">
        <v>142700</v>
      </c>
      <c r="T14" s="26">
        <v>333290</v>
      </c>
      <c r="U14" s="23">
        <v>23.355991590749824</v>
      </c>
      <c r="V14" s="33">
        <v>138390</v>
      </c>
      <c r="W14" s="26">
        <v>138190</v>
      </c>
      <c r="X14" s="26">
        <v>358170</v>
      </c>
      <c r="Y14" s="23">
        <v>25.918662710760543</v>
      </c>
      <c r="Z14" s="33">
        <v>23485</v>
      </c>
      <c r="AA14" s="26">
        <v>23380</v>
      </c>
      <c r="AB14" s="26">
        <v>57784.6</v>
      </c>
      <c r="AC14" s="23">
        <v>24.715397775876816</v>
      </c>
      <c r="AD14" s="33">
        <v>4290</v>
      </c>
      <c r="AE14" s="26">
        <v>4290</v>
      </c>
      <c r="AF14" s="26">
        <v>10842</v>
      </c>
      <c r="AG14" s="23">
        <v>25.272727272727273</v>
      </c>
      <c r="AH14" s="33">
        <v>305800</v>
      </c>
      <c r="AI14" s="26">
        <v>303250</v>
      </c>
      <c r="AJ14" s="26">
        <v>981037.5</v>
      </c>
      <c r="AK14" s="23">
        <v>32.350783182192913</v>
      </c>
      <c r="AL14" s="33">
        <v>145400</v>
      </c>
      <c r="AM14" s="26">
        <v>144710</v>
      </c>
      <c r="AN14" s="26">
        <v>471606</v>
      </c>
      <c r="AO14" s="23">
        <v>32.589731186510953</v>
      </c>
      <c r="AP14" s="33">
        <v>52000</v>
      </c>
      <c r="AQ14" s="26">
        <v>51480</v>
      </c>
      <c r="AR14" s="26">
        <v>159181.5</v>
      </c>
      <c r="AS14" s="49">
        <v>30.921037296037298</v>
      </c>
      <c r="AT14" s="50">
        <v>317750</v>
      </c>
      <c r="AU14" s="25">
        <v>317350</v>
      </c>
      <c r="AV14" s="25">
        <v>1285725</v>
      </c>
      <c r="AW14" s="48">
        <v>40.514416259650226</v>
      </c>
      <c r="AX14" s="47">
        <v>165400</v>
      </c>
      <c r="AY14" s="25">
        <v>165100</v>
      </c>
      <c r="AZ14" s="25">
        <v>641550</v>
      </c>
      <c r="BA14" s="54">
        <v>38.858267716535437</v>
      </c>
      <c r="BB14" s="49">
        <v>279.72000000000003</v>
      </c>
      <c r="BC14" s="78">
        <v>215.4</v>
      </c>
      <c r="BD14" s="68">
        <v>425.81</v>
      </c>
      <c r="BE14" s="55">
        <v>394.73</v>
      </c>
      <c r="BF14" s="73">
        <v>8.49</v>
      </c>
      <c r="BG14" s="32">
        <v>8.89</v>
      </c>
    </row>
    <row r="15" spans="1:59" x14ac:dyDescent="0.25">
      <c r="A15" s="45" t="s">
        <v>30</v>
      </c>
      <c r="B15" s="33">
        <v>1468500</v>
      </c>
      <c r="C15" s="26">
        <v>1217200</v>
      </c>
      <c r="D15" s="26">
        <v>2665121.5</v>
      </c>
      <c r="E15" s="23">
        <v>21.9</v>
      </c>
      <c r="F15" s="33">
        <v>105850</v>
      </c>
      <c r="G15" s="26">
        <v>96620</v>
      </c>
      <c r="H15" s="26">
        <v>217266</v>
      </c>
      <c r="I15" s="23">
        <v>22.486648726971641</v>
      </c>
      <c r="J15" s="33">
        <v>18600</v>
      </c>
      <c r="K15" s="26">
        <v>16000</v>
      </c>
      <c r="L15" s="26">
        <v>31707.5</v>
      </c>
      <c r="M15" s="23">
        <v>19.817187499999999</v>
      </c>
      <c r="N15" s="33">
        <v>50300</v>
      </c>
      <c r="O15" s="26">
        <v>43200</v>
      </c>
      <c r="P15" s="26">
        <v>90532.5</v>
      </c>
      <c r="Q15" s="23">
        <v>20.956597222222225</v>
      </c>
      <c r="R15" s="33">
        <v>145800</v>
      </c>
      <c r="S15" s="26">
        <v>121020</v>
      </c>
      <c r="T15" s="26">
        <v>249052</v>
      </c>
      <c r="U15" s="23">
        <v>20.579408362254171</v>
      </c>
      <c r="V15" s="33">
        <v>137700</v>
      </c>
      <c r="W15" s="26">
        <v>111050</v>
      </c>
      <c r="X15" s="26">
        <v>232882.5</v>
      </c>
      <c r="Y15" s="23">
        <v>20.970959027465103</v>
      </c>
      <c r="Z15" s="33">
        <v>22550</v>
      </c>
      <c r="AA15" s="26">
        <v>17940</v>
      </c>
      <c r="AB15" s="26">
        <v>34758</v>
      </c>
      <c r="AC15" s="23">
        <v>19.374581939799331</v>
      </c>
      <c r="AD15" s="33">
        <v>3050</v>
      </c>
      <c r="AE15" s="26">
        <v>2490</v>
      </c>
      <c r="AF15" s="26">
        <v>5028</v>
      </c>
      <c r="AG15" s="23">
        <v>20.192771084337352</v>
      </c>
      <c r="AH15" s="33">
        <v>308150</v>
      </c>
      <c r="AI15" s="26">
        <v>254750</v>
      </c>
      <c r="AJ15" s="26">
        <v>558466</v>
      </c>
      <c r="AK15" s="23">
        <v>21.922119725220806</v>
      </c>
      <c r="AL15" s="33">
        <v>143650</v>
      </c>
      <c r="AM15" s="26">
        <v>114880</v>
      </c>
      <c r="AN15" s="26">
        <v>251100</v>
      </c>
      <c r="AO15" s="23">
        <v>21.857590529247911</v>
      </c>
      <c r="AP15" s="33">
        <v>50500</v>
      </c>
      <c r="AQ15" s="26">
        <v>39740</v>
      </c>
      <c r="AR15" s="26">
        <v>83868</v>
      </c>
      <c r="AS15" s="23">
        <v>21.104177151484649</v>
      </c>
      <c r="AT15" s="33">
        <v>315350</v>
      </c>
      <c r="AU15" s="26">
        <v>265240</v>
      </c>
      <c r="AV15" s="26">
        <v>612298</v>
      </c>
      <c r="AW15" s="23">
        <v>23.084678027446838</v>
      </c>
      <c r="AX15" s="33">
        <v>167000</v>
      </c>
      <c r="AY15" s="26">
        <v>134270</v>
      </c>
      <c r="AZ15" s="26">
        <v>298163</v>
      </c>
      <c r="BA15" s="55">
        <v>22.206226260519848</v>
      </c>
      <c r="BB15" s="59">
        <v>233.26</v>
      </c>
      <c r="BC15" s="78">
        <v>236.74</v>
      </c>
      <c r="BD15" s="68">
        <v>375.95</v>
      </c>
      <c r="BE15" s="55">
        <v>395.14</v>
      </c>
      <c r="BF15" s="73">
        <v>9.5299999999999994</v>
      </c>
      <c r="BG15" s="32">
        <v>14.35</v>
      </c>
    </row>
    <row r="16" spans="1:59" x14ac:dyDescent="0.25">
      <c r="A16" s="45" t="s">
        <v>32</v>
      </c>
      <c r="B16" s="33">
        <v>1395000</v>
      </c>
      <c r="C16" s="26">
        <v>1274500</v>
      </c>
      <c r="D16" s="26">
        <v>4176791.5</v>
      </c>
      <c r="E16" s="23">
        <v>32.770000000000003</v>
      </c>
      <c r="F16" s="33">
        <v>91080</v>
      </c>
      <c r="G16" s="26">
        <v>87390</v>
      </c>
      <c r="H16" s="26">
        <v>253431</v>
      </c>
      <c r="I16" s="23">
        <v>29</v>
      </c>
      <c r="J16" s="33">
        <v>22950</v>
      </c>
      <c r="K16" s="26">
        <v>21600</v>
      </c>
      <c r="L16" s="26">
        <v>58240</v>
      </c>
      <c r="M16" s="23">
        <v>26.962962962962962</v>
      </c>
      <c r="N16" s="33">
        <v>42350</v>
      </c>
      <c r="O16" s="26">
        <v>40870</v>
      </c>
      <c r="P16" s="26">
        <v>103299</v>
      </c>
      <c r="Q16" s="23">
        <v>25.27501835086861</v>
      </c>
      <c r="R16" s="33">
        <v>138300</v>
      </c>
      <c r="S16" s="26">
        <v>129000</v>
      </c>
      <c r="T16" s="26">
        <v>354287.5</v>
      </c>
      <c r="U16" s="23">
        <v>27.464147286821706</v>
      </c>
      <c r="V16" s="33">
        <v>122430</v>
      </c>
      <c r="W16" s="26">
        <v>116500</v>
      </c>
      <c r="X16" s="26">
        <v>317840</v>
      </c>
      <c r="Y16" s="23">
        <v>27.282403433476397</v>
      </c>
      <c r="Z16" s="33">
        <v>19300</v>
      </c>
      <c r="AA16" s="26">
        <v>18350</v>
      </c>
      <c r="AB16" s="26">
        <v>47392.5</v>
      </c>
      <c r="AC16" s="23">
        <v>25.826975476839237</v>
      </c>
      <c r="AD16" s="33">
        <v>2800</v>
      </c>
      <c r="AE16" s="26">
        <v>2700</v>
      </c>
      <c r="AF16" s="26">
        <v>7080</v>
      </c>
      <c r="AG16" s="23">
        <v>26.222222222222221</v>
      </c>
      <c r="AH16" s="33">
        <v>299250</v>
      </c>
      <c r="AI16" s="26">
        <v>256900</v>
      </c>
      <c r="AJ16" s="26">
        <v>904270</v>
      </c>
      <c r="AK16" s="23">
        <v>35.199299338263913</v>
      </c>
      <c r="AL16" s="33">
        <v>126340</v>
      </c>
      <c r="AM16" s="26">
        <v>110670</v>
      </c>
      <c r="AN16" s="26">
        <v>356284</v>
      </c>
      <c r="AO16" s="23">
        <v>32.193367669648502</v>
      </c>
      <c r="AP16" s="33">
        <v>49640</v>
      </c>
      <c r="AQ16" s="26">
        <v>43900</v>
      </c>
      <c r="AR16" s="26">
        <v>137890</v>
      </c>
      <c r="AS16" s="23">
        <v>31.410022779043278</v>
      </c>
      <c r="AT16" s="33">
        <v>300310</v>
      </c>
      <c r="AU16" s="26">
        <v>274700</v>
      </c>
      <c r="AV16" s="26">
        <v>1026905</v>
      </c>
      <c r="AW16" s="23">
        <v>37.382781215871859</v>
      </c>
      <c r="AX16" s="33">
        <v>180250</v>
      </c>
      <c r="AY16" s="26">
        <v>171920</v>
      </c>
      <c r="AZ16" s="26">
        <v>609872.5</v>
      </c>
      <c r="BA16" s="55">
        <v>35.474203117729175</v>
      </c>
      <c r="BB16" s="59">
        <v>264.23</v>
      </c>
      <c r="BC16" s="78">
        <v>233.7</v>
      </c>
      <c r="BD16" s="68">
        <v>401.87</v>
      </c>
      <c r="BE16" s="55">
        <v>387.44</v>
      </c>
      <c r="BF16" s="73">
        <v>15.32</v>
      </c>
      <c r="BG16" s="32">
        <v>15.44</v>
      </c>
    </row>
    <row r="17" spans="1:59" x14ac:dyDescent="0.25">
      <c r="A17" s="45" t="s">
        <v>31</v>
      </c>
      <c r="B17" s="33">
        <v>1402500</v>
      </c>
      <c r="C17" s="26">
        <v>1351700</v>
      </c>
      <c r="D17" s="26">
        <v>3264157</v>
      </c>
      <c r="E17" s="23">
        <v>24.15</v>
      </c>
      <c r="F17" s="33">
        <v>94550</v>
      </c>
      <c r="G17" s="26">
        <v>91500</v>
      </c>
      <c r="H17" s="26">
        <v>119960</v>
      </c>
      <c r="I17" s="23">
        <v>13.110382513661204</v>
      </c>
      <c r="J17" s="33">
        <v>22350</v>
      </c>
      <c r="K17" s="26">
        <v>21780</v>
      </c>
      <c r="L17" s="26">
        <v>31694</v>
      </c>
      <c r="M17" s="23">
        <v>14.551882460973371</v>
      </c>
      <c r="N17" s="33">
        <v>40350</v>
      </c>
      <c r="O17" s="26">
        <v>39400</v>
      </c>
      <c r="P17" s="26">
        <v>52800</v>
      </c>
      <c r="Q17" s="23">
        <v>13.401015228426395</v>
      </c>
      <c r="R17" s="33">
        <v>138780</v>
      </c>
      <c r="S17" s="26">
        <v>135400</v>
      </c>
      <c r="T17" s="26">
        <v>251000</v>
      </c>
      <c r="U17" s="23">
        <v>18.537666174298376</v>
      </c>
      <c r="V17" s="33">
        <v>125150</v>
      </c>
      <c r="W17" s="26">
        <v>121950</v>
      </c>
      <c r="X17" s="26">
        <v>237700</v>
      </c>
      <c r="Y17" s="23">
        <v>19.491594915949161</v>
      </c>
      <c r="Z17" s="33">
        <v>18770</v>
      </c>
      <c r="AA17" s="26">
        <v>18200</v>
      </c>
      <c r="AB17" s="26">
        <v>35830</v>
      </c>
      <c r="AC17" s="23">
        <v>19.686813186813186</v>
      </c>
      <c r="AD17" s="33">
        <v>2800</v>
      </c>
      <c r="AE17" s="26">
        <v>2660</v>
      </c>
      <c r="AF17" s="26">
        <v>4928</v>
      </c>
      <c r="AG17" s="23">
        <v>18.526315789473685</v>
      </c>
      <c r="AH17" s="33">
        <v>295550</v>
      </c>
      <c r="AI17" s="26">
        <v>273600</v>
      </c>
      <c r="AJ17" s="26">
        <v>758225</v>
      </c>
      <c r="AK17" s="23">
        <v>27.712902046783626</v>
      </c>
      <c r="AL17" s="33">
        <v>125350</v>
      </c>
      <c r="AM17" s="26">
        <v>118950</v>
      </c>
      <c r="AN17" s="26">
        <v>283807.5</v>
      </c>
      <c r="AO17" s="23">
        <v>23.859394703656996</v>
      </c>
      <c r="AP17" s="33">
        <v>46150</v>
      </c>
      <c r="AQ17" s="26">
        <v>43950</v>
      </c>
      <c r="AR17" s="26">
        <v>102462.5</v>
      </c>
      <c r="AS17" s="23">
        <v>23.313424345847555</v>
      </c>
      <c r="AT17" s="33">
        <v>307550</v>
      </c>
      <c r="AU17" s="26">
        <v>302940</v>
      </c>
      <c r="AV17" s="26">
        <v>906766</v>
      </c>
      <c r="AW17" s="23">
        <v>29.932197794942894</v>
      </c>
      <c r="AX17" s="33">
        <v>185150</v>
      </c>
      <c r="AY17" s="26">
        <v>181370</v>
      </c>
      <c r="AZ17" s="26">
        <v>478984</v>
      </c>
      <c r="BA17" s="55">
        <v>26.409218724155043</v>
      </c>
      <c r="BB17" s="59">
        <v>251.93</v>
      </c>
      <c r="BC17" s="78">
        <v>305.43</v>
      </c>
      <c r="BD17" s="68">
        <v>396.52</v>
      </c>
      <c r="BE17" s="55">
        <v>439.07</v>
      </c>
      <c r="BF17" s="73">
        <v>17.73</v>
      </c>
      <c r="BG17" s="32">
        <v>20.7</v>
      </c>
    </row>
    <row r="18" spans="1:59" x14ac:dyDescent="0.25">
      <c r="A18" s="45" t="s">
        <v>33</v>
      </c>
      <c r="B18" s="33">
        <v>1362000</v>
      </c>
      <c r="C18" s="26">
        <v>1259430</v>
      </c>
      <c r="D18" s="26">
        <v>4219536</v>
      </c>
      <c r="E18" s="23">
        <v>33.5</v>
      </c>
      <c r="F18" s="33">
        <v>12000</v>
      </c>
      <c r="G18" s="26">
        <v>2470</v>
      </c>
      <c r="H18" s="26">
        <v>4470</v>
      </c>
      <c r="I18" s="23">
        <v>18.097165991902834</v>
      </c>
      <c r="J18" s="33">
        <v>19350</v>
      </c>
      <c r="K18" s="26">
        <v>17700</v>
      </c>
      <c r="L18" s="26">
        <v>44880</v>
      </c>
      <c r="M18" s="23">
        <v>25.35593220338983</v>
      </c>
      <c r="N18" s="33">
        <v>37850</v>
      </c>
      <c r="O18" s="26">
        <v>33220</v>
      </c>
      <c r="P18" s="26">
        <v>81290</v>
      </c>
      <c r="Q18" s="23">
        <v>24.47019867549669</v>
      </c>
      <c r="R18" s="33">
        <v>143860</v>
      </c>
      <c r="S18" s="26">
        <v>131450</v>
      </c>
      <c r="T18" s="26">
        <v>381965</v>
      </c>
      <c r="U18" s="23">
        <v>29.057816660327124</v>
      </c>
      <c r="V18" s="33">
        <v>129320</v>
      </c>
      <c r="W18" s="26">
        <v>118750</v>
      </c>
      <c r="X18" s="26">
        <v>339557.5</v>
      </c>
      <c r="Y18" s="23">
        <v>28.594315789473686</v>
      </c>
      <c r="Z18" s="33">
        <v>20600</v>
      </c>
      <c r="AA18" s="26">
        <v>18830</v>
      </c>
      <c r="AB18" s="26">
        <v>49832.5</v>
      </c>
      <c r="AC18" s="23">
        <v>26.464418481147106</v>
      </c>
      <c r="AD18" s="33">
        <v>1150</v>
      </c>
      <c r="AE18" s="26">
        <v>1050</v>
      </c>
      <c r="AF18" s="26">
        <v>2720</v>
      </c>
      <c r="AG18" s="23">
        <v>25.904761904761905</v>
      </c>
      <c r="AH18" s="33">
        <v>310810</v>
      </c>
      <c r="AI18" s="26">
        <v>295860</v>
      </c>
      <c r="AJ18" s="26">
        <v>975246</v>
      </c>
      <c r="AK18" s="23">
        <v>32.963090650983574</v>
      </c>
      <c r="AL18" s="33">
        <v>130570</v>
      </c>
      <c r="AM18" s="26">
        <v>119650</v>
      </c>
      <c r="AN18" s="26">
        <v>367410</v>
      </c>
      <c r="AO18" s="23">
        <v>30.70706226493941</v>
      </c>
      <c r="AP18" s="33">
        <v>50100</v>
      </c>
      <c r="AQ18" s="26">
        <v>46500</v>
      </c>
      <c r="AR18" s="26">
        <v>142175</v>
      </c>
      <c r="AS18" s="23">
        <v>30.575268817204304</v>
      </c>
      <c r="AT18" s="33">
        <v>308840</v>
      </c>
      <c r="AU18" s="26">
        <v>293750</v>
      </c>
      <c r="AV18" s="26">
        <v>1159300</v>
      </c>
      <c r="AW18" s="23">
        <v>39.465531914893617</v>
      </c>
      <c r="AX18" s="33">
        <v>197550</v>
      </c>
      <c r="AY18" s="26">
        <v>180200</v>
      </c>
      <c r="AZ18" s="26">
        <v>670690</v>
      </c>
      <c r="BA18" s="55">
        <v>37.219200887902332</v>
      </c>
      <c r="BB18" s="59">
        <v>253.48</v>
      </c>
      <c r="BC18" s="78">
        <v>226.41</v>
      </c>
      <c r="BD18" s="68">
        <v>367.96</v>
      </c>
      <c r="BE18" s="55">
        <v>359.84</v>
      </c>
      <c r="BF18" s="73">
        <v>35.700000000000003</v>
      </c>
      <c r="BG18" s="32">
        <v>44.26</v>
      </c>
    </row>
    <row r="19" spans="1:59" x14ac:dyDescent="0.25">
      <c r="A19" s="45" t="s">
        <v>34</v>
      </c>
      <c r="B19" s="33">
        <v>1436000</v>
      </c>
      <c r="C19" s="26">
        <v>1420430</v>
      </c>
      <c r="D19" s="26">
        <v>4924870.5</v>
      </c>
      <c r="E19" s="23">
        <v>34.67</v>
      </c>
      <c r="F19" s="33">
        <v>82650</v>
      </c>
      <c r="G19" s="26">
        <v>79260</v>
      </c>
      <c r="H19" s="26">
        <v>193977</v>
      </c>
      <c r="I19" s="23">
        <v>24.473504920514763</v>
      </c>
      <c r="J19" s="33">
        <v>20850</v>
      </c>
      <c r="K19" s="26">
        <v>19100</v>
      </c>
      <c r="L19" s="26">
        <v>47890</v>
      </c>
      <c r="M19" s="23">
        <v>25.073298429319372</v>
      </c>
      <c r="N19" s="33">
        <v>36350</v>
      </c>
      <c r="O19" s="26">
        <v>33100</v>
      </c>
      <c r="P19" s="26">
        <v>71970</v>
      </c>
      <c r="Q19" s="23">
        <v>21.743202416918429</v>
      </c>
      <c r="R19" s="33">
        <v>148570</v>
      </c>
      <c r="S19" s="26">
        <v>147150</v>
      </c>
      <c r="T19" s="26">
        <v>399215</v>
      </c>
      <c r="U19" s="23">
        <v>27.129799524294938</v>
      </c>
      <c r="V19" s="33">
        <v>132030</v>
      </c>
      <c r="W19" s="26">
        <v>131100</v>
      </c>
      <c r="X19" s="26">
        <v>369210</v>
      </c>
      <c r="Y19" s="23">
        <v>28.162471395881006</v>
      </c>
      <c r="Z19" s="33">
        <v>21100</v>
      </c>
      <c r="AA19" s="26">
        <v>19750</v>
      </c>
      <c r="AB19" s="26">
        <v>49447.5</v>
      </c>
      <c r="AC19" s="23">
        <v>25.036708860759497</v>
      </c>
      <c r="AD19" s="33">
        <v>1050</v>
      </c>
      <c r="AE19" s="26">
        <v>1030</v>
      </c>
      <c r="AF19" s="26">
        <v>2437</v>
      </c>
      <c r="AG19" s="23">
        <v>23.660194174757283</v>
      </c>
      <c r="AH19" s="33">
        <v>315650</v>
      </c>
      <c r="AI19" s="26">
        <v>314350</v>
      </c>
      <c r="AJ19" s="26">
        <v>1099910</v>
      </c>
      <c r="AK19" s="23">
        <v>34.989979322411322</v>
      </c>
      <c r="AL19" s="33">
        <v>132300</v>
      </c>
      <c r="AM19" s="26">
        <v>130950</v>
      </c>
      <c r="AN19" s="26">
        <v>412560</v>
      </c>
      <c r="AO19" s="23">
        <v>31.505154639175256</v>
      </c>
      <c r="AP19" s="33">
        <v>49190</v>
      </c>
      <c r="AQ19" s="26">
        <v>48690</v>
      </c>
      <c r="AR19" s="26">
        <v>153204</v>
      </c>
      <c r="AS19" s="23">
        <v>31.465187923598275</v>
      </c>
      <c r="AT19" s="33">
        <v>305250</v>
      </c>
      <c r="AU19" s="26">
        <v>305000</v>
      </c>
      <c r="AV19" s="26">
        <v>1340000</v>
      </c>
      <c r="AW19" s="23">
        <v>43.934426229508205</v>
      </c>
      <c r="AX19" s="33">
        <v>191010</v>
      </c>
      <c r="AY19" s="26">
        <v>190950</v>
      </c>
      <c r="AZ19" s="26">
        <v>785050</v>
      </c>
      <c r="BA19" s="55">
        <v>41.112856768787644</v>
      </c>
      <c r="BB19" s="59">
        <v>241.17</v>
      </c>
      <c r="BC19" s="78">
        <v>210.23</v>
      </c>
      <c r="BD19" s="68">
        <v>381.65</v>
      </c>
      <c r="BE19" s="55">
        <v>361.26</v>
      </c>
      <c r="BF19" s="73">
        <v>60.5</v>
      </c>
      <c r="BG19" s="32">
        <v>66.66</v>
      </c>
    </row>
    <row r="20" spans="1:59" x14ac:dyDescent="0.25">
      <c r="A20" s="45" t="s">
        <v>35</v>
      </c>
      <c r="B20" s="33">
        <v>1485000</v>
      </c>
      <c r="C20" s="26">
        <v>1477350</v>
      </c>
      <c r="D20" s="26">
        <v>4772305</v>
      </c>
      <c r="E20" s="23">
        <v>32.299999999999997</v>
      </c>
      <c r="F20" s="33">
        <v>84950</v>
      </c>
      <c r="G20" s="26">
        <v>84050</v>
      </c>
      <c r="H20" s="26">
        <v>198732.5</v>
      </c>
      <c r="I20" s="23">
        <v>23.644556811421772</v>
      </c>
      <c r="J20" s="33">
        <v>21500</v>
      </c>
      <c r="K20" s="26">
        <v>21100</v>
      </c>
      <c r="L20" s="26">
        <v>49080</v>
      </c>
      <c r="M20" s="23">
        <v>23.260663507109001</v>
      </c>
      <c r="N20" s="33">
        <v>37850</v>
      </c>
      <c r="O20" s="26">
        <v>37250</v>
      </c>
      <c r="P20" s="26">
        <v>78455</v>
      </c>
      <c r="Q20" s="23">
        <v>21.061744966442951</v>
      </c>
      <c r="R20" s="33">
        <v>152500</v>
      </c>
      <c r="S20" s="26">
        <v>150500</v>
      </c>
      <c r="T20" s="26">
        <v>386600</v>
      </c>
      <c r="U20" s="23">
        <v>25.687707641196013</v>
      </c>
      <c r="V20" s="33">
        <v>135500</v>
      </c>
      <c r="W20" s="26">
        <v>134650</v>
      </c>
      <c r="X20" s="26">
        <v>356915</v>
      </c>
      <c r="Y20" s="23">
        <v>26.506869662086892</v>
      </c>
      <c r="Z20" s="33">
        <v>22580</v>
      </c>
      <c r="AA20" s="26">
        <v>22350</v>
      </c>
      <c r="AB20" s="26">
        <v>55965</v>
      </c>
      <c r="AC20" s="23">
        <v>25.040268456375841</v>
      </c>
      <c r="AD20" s="33">
        <v>1220</v>
      </c>
      <c r="AE20" s="26">
        <v>1200</v>
      </c>
      <c r="AF20" s="26">
        <v>2835</v>
      </c>
      <c r="AG20" s="23">
        <v>23.625</v>
      </c>
      <c r="AH20" s="33">
        <v>327550</v>
      </c>
      <c r="AI20" s="26">
        <v>326600</v>
      </c>
      <c r="AJ20" s="26">
        <v>1105465</v>
      </c>
      <c r="AK20" s="23">
        <v>33.847672994488669</v>
      </c>
      <c r="AL20" s="33">
        <v>140840</v>
      </c>
      <c r="AM20" s="26">
        <v>140250</v>
      </c>
      <c r="AN20" s="26">
        <v>427450</v>
      </c>
      <c r="AO20" s="23">
        <v>30.4777183600713</v>
      </c>
      <c r="AP20" s="33">
        <v>50660</v>
      </c>
      <c r="AQ20" s="26">
        <v>50150</v>
      </c>
      <c r="AR20" s="26">
        <v>149510</v>
      </c>
      <c r="AS20" s="23">
        <v>29.81256231306082</v>
      </c>
      <c r="AT20" s="33">
        <v>313150</v>
      </c>
      <c r="AU20" s="26">
        <v>312850</v>
      </c>
      <c r="AV20" s="26">
        <v>1233077.5</v>
      </c>
      <c r="AW20" s="23">
        <v>39.414335943743012</v>
      </c>
      <c r="AX20" s="33">
        <v>196700</v>
      </c>
      <c r="AY20" s="26">
        <v>196400</v>
      </c>
      <c r="AZ20" s="26">
        <v>728220</v>
      </c>
      <c r="BA20" s="55">
        <v>37.07841140529532</v>
      </c>
      <c r="BB20" s="59">
        <v>313.07</v>
      </c>
      <c r="BC20" s="78">
        <v>331.75</v>
      </c>
      <c r="BD20" s="68">
        <v>454.25</v>
      </c>
      <c r="BE20" s="55">
        <v>597.13</v>
      </c>
      <c r="BF20" s="73">
        <v>81</v>
      </c>
      <c r="BG20" s="32">
        <v>95.97</v>
      </c>
    </row>
    <row r="21" spans="1:59" x14ac:dyDescent="0.25">
      <c r="A21" s="45" t="s">
        <v>36</v>
      </c>
      <c r="B21" s="33">
        <v>1478500</v>
      </c>
      <c r="C21" s="26">
        <v>1477050</v>
      </c>
      <c r="D21" s="26">
        <v>4480555</v>
      </c>
      <c r="E21" s="23">
        <v>30.33</v>
      </c>
      <c r="F21" s="33">
        <v>84050</v>
      </c>
      <c r="G21" s="26">
        <v>84000</v>
      </c>
      <c r="H21" s="26">
        <v>187500</v>
      </c>
      <c r="I21" s="23">
        <v>22.3</v>
      </c>
      <c r="J21" s="33">
        <v>21000</v>
      </c>
      <c r="K21" s="26">
        <v>20950</v>
      </c>
      <c r="L21" s="26">
        <v>48143</v>
      </c>
      <c r="M21" s="23">
        <v>23</v>
      </c>
      <c r="N21" s="33">
        <v>35900</v>
      </c>
      <c r="O21" s="26">
        <v>35900</v>
      </c>
      <c r="P21" s="26">
        <v>74455</v>
      </c>
      <c r="Q21" s="23">
        <v>20.739554317548748</v>
      </c>
      <c r="R21" s="33">
        <v>149150</v>
      </c>
      <c r="S21" s="26">
        <v>148900</v>
      </c>
      <c r="T21" s="26">
        <v>397420</v>
      </c>
      <c r="U21" s="23">
        <v>26.690396239086635</v>
      </c>
      <c r="V21" s="33">
        <v>133600</v>
      </c>
      <c r="W21" s="26">
        <v>133400</v>
      </c>
      <c r="X21" s="26">
        <v>365660</v>
      </c>
      <c r="Y21" s="23">
        <v>27.410794602698651</v>
      </c>
      <c r="Z21" s="33">
        <v>22900</v>
      </c>
      <c r="AA21" s="26">
        <v>22850</v>
      </c>
      <c r="AB21" s="26">
        <v>50667.5</v>
      </c>
      <c r="AC21" s="23">
        <v>22.173960612691467</v>
      </c>
      <c r="AD21" s="33">
        <v>1200</v>
      </c>
      <c r="AE21" s="26">
        <v>1200</v>
      </c>
      <c r="AF21" s="26">
        <v>2700</v>
      </c>
      <c r="AG21" s="23">
        <v>22.5</v>
      </c>
      <c r="AH21" s="33">
        <v>328750</v>
      </c>
      <c r="AI21" s="26">
        <v>328450</v>
      </c>
      <c r="AJ21" s="26">
        <v>1044190</v>
      </c>
      <c r="AK21" s="23">
        <v>31.79144466433247</v>
      </c>
      <c r="AL21" s="33">
        <v>141100</v>
      </c>
      <c r="AM21" s="26">
        <v>140950</v>
      </c>
      <c r="AN21" s="26">
        <v>410640</v>
      </c>
      <c r="AO21" s="23">
        <v>29.133735367151473</v>
      </c>
      <c r="AP21" s="33">
        <v>50500</v>
      </c>
      <c r="AQ21" s="26">
        <v>50350</v>
      </c>
      <c r="AR21" s="26">
        <v>143660</v>
      </c>
      <c r="AS21" s="23">
        <v>28.532274081429989</v>
      </c>
      <c r="AT21" s="33">
        <v>313850</v>
      </c>
      <c r="AU21" s="26">
        <v>313700</v>
      </c>
      <c r="AV21" s="26">
        <v>1094640</v>
      </c>
      <c r="AW21" s="23">
        <v>34.894485176920625</v>
      </c>
      <c r="AX21" s="33">
        <v>196500</v>
      </c>
      <c r="AY21" s="26">
        <v>196400</v>
      </c>
      <c r="AZ21" s="26">
        <v>660880</v>
      </c>
      <c r="BA21" s="55">
        <v>33.649694501018331</v>
      </c>
      <c r="BB21" s="59">
        <v>348.36</v>
      </c>
      <c r="BC21" s="78">
        <v>435.56</v>
      </c>
      <c r="BD21" s="68">
        <v>551.95000000000005</v>
      </c>
      <c r="BE21" s="55">
        <v>720.79</v>
      </c>
      <c r="BF21" s="73">
        <v>102.3</v>
      </c>
      <c r="BG21" s="32">
        <v>117</v>
      </c>
    </row>
    <row r="22" spans="1:59" x14ac:dyDescent="0.25">
      <c r="A22" s="45" t="s">
        <v>37</v>
      </c>
      <c r="B22" s="33">
        <v>1495900</v>
      </c>
      <c r="C22" s="26">
        <v>1469100</v>
      </c>
      <c r="D22" s="26">
        <v>2233660</v>
      </c>
      <c r="E22" s="23">
        <v>15.2</v>
      </c>
      <c r="F22" s="33">
        <v>87000</v>
      </c>
      <c r="G22" s="26">
        <v>85450</v>
      </c>
      <c r="H22" s="26">
        <v>118875</v>
      </c>
      <c r="I22" s="23">
        <v>13.911644236395553</v>
      </c>
      <c r="J22" s="33">
        <v>22300</v>
      </c>
      <c r="K22" s="26">
        <v>21400</v>
      </c>
      <c r="L22" s="26">
        <v>25940</v>
      </c>
      <c r="M22" s="23">
        <v>12.121495327102805</v>
      </c>
      <c r="N22" s="33">
        <v>37650</v>
      </c>
      <c r="O22" s="26">
        <v>36100</v>
      </c>
      <c r="P22" s="26">
        <v>41570</v>
      </c>
      <c r="Q22" s="23">
        <v>11.515235457063714</v>
      </c>
      <c r="R22" s="33">
        <v>151700</v>
      </c>
      <c r="S22" s="26">
        <v>149550</v>
      </c>
      <c r="T22" s="26">
        <v>200822.5</v>
      </c>
      <c r="U22" s="23">
        <v>13.428452022734872</v>
      </c>
      <c r="V22" s="33">
        <v>135450</v>
      </c>
      <c r="W22" s="26">
        <v>133000</v>
      </c>
      <c r="X22" s="26">
        <v>181040</v>
      </c>
      <c r="Y22" s="23">
        <v>13.61203007518797</v>
      </c>
      <c r="Z22" s="33">
        <v>23100</v>
      </c>
      <c r="AA22" s="26">
        <v>22350</v>
      </c>
      <c r="AB22" s="26">
        <v>29427.5</v>
      </c>
      <c r="AC22" s="23">
        <v>13.166666666666666</v>
      </c>
      <c r="AD22" s="33">
        <v>1000</v>
      </c>
      <c r="AE22" s="26">
        <v>1100</v>
      </c>
      <c r="AF22" s="26">
        <v>1295</v>
      </c>
      <c r="AG22" s="23">
        <v>11.772727272727273</v>
      </c>
      <c r="AH22" s="33">
        <v>329400</v>
      </c>
      <c r="AI22" s="26">
        <v>324350</v>
      </c>
      <c r="AJ22" s="26">
        <v>498090</v>
      </c>
      <c r="AK22" s="23">
        <v>15.356559272390935</v>
      </c>
      <c r="AL22" s="33">
        <v>142600</v>
      </c>
      <c r="AM22" s="26">
        <v>139700</v>
      </c>
      <c r="AN22" s="26">
        <v>195585</v>
      </c>
      <c r="AO22" s="23">
        <v>14.000357909806729</v>
      </c>
      <c r="AP22" s="33">
        <v>51800</v>
      </c>
      <c r="AQ22" s="26">
        <v>50700</v>
      </c>
      <c r="AR22" s="26">
        <v>69720</v>
      </c>
      <c r="AS22" s="23">
        <v>13.751479289940828</v>
      </c>
      <c r="AT22" s="33">
        <v>315700</v>
      </c>
      <c r="AU22" s="26">
        <v>311000</v>
      </c>
      <c r="AV22" s="26">
        <v>559175</v>
      </c>
      <c r="AW22" s="23">
        <v>17.979903536977492</v>
      </c>
      <c r="AX22" s="33">
        <v>198200</v>
      </c>
      <c r="AY22" s="26">
        <v>194400</v>
      </c>
      <c r="AZ22" s="26">
        <v>312120</v>
      </c>
      <c r="BA22" s="55">
        <v>16.055555555555557</v>
      </c>
      <c r="BB22" s="59">
        <v>397.97</v>
      </c>
      <c r="BC22" s="78">
        <v>459.25</v>
      </c>
      <c r="BD22" s="68">
        <v>626</v>
      </c>
      <c r="BE22" s="55">
        <v>614.92999999999995</v>
      </c>
      <c r="BF22" s="73">
        <v>159.4</v>
      </c>
      <c r="BG22" s="32">
        <v>225</v>
      </c>
    </row>
    <row r="23" spans="1:59" x14ac:dyDescent="0.25">
      <c r="A23" s="45" t="s">
        <v>38</v>
      </c>
      <c r="B23" s="33">
        <v>1521500</v>
      </c>
      <c r="C23" s="26">
        <v>1520150</v>
      </c>
      <c r="D23" s="26">
        <v>4809397.5</v>
      </c>
      <c r="E23" s="23">
        <v>31.637650889714834</v>
      </c>
      <c r="F23" s="33">
        <v>88900</v>
      </c>
      <c r="G23" s="26">
        <v>88050</v>
      </c>
      <c r="H23" s="26">
        <v>188115</v>
      </c>
      <c r="I23" s="23">
        <v>21.364565587734244</v>
      </c>
      <c r="J23" s="33">
        <v>23300</v>
      </c>
      <c r="K23" s="26">
        <v>23200</v>
      </c>
      <c r="L23" s="26">
        <v>47490</v>
      </c>
      <c r="M23" s="23">
        <f>L23/K23*10</f>
        <v>20.469827586206897</v>
      </c>
      <c r="N23" s="33">
        <v>39700</v>
      </c>
      <c r="O23" s="26">
        <v>39600</v>
      </c>
      <c r="P23" s="26">
        <v>74285</v>
      </c>
      <c r="Q23" s="23">
        <f>P23/O23*10</f>
        <v>18.758838383838384</v>
      </c>
      <c r="R23" s="33">
        <v>155550</v>
      </c>
      <c r="S23" s="26">
        <v>155500</v>
      </c>
      <c r="T23" s="26">
        <v>337295</v>
      </c>
      <c r="U23" s="23">
        <f>T23/S23*10</f>
        <v>21.690996784565915</v>
      </c>
      <c r="V23" s="33">
        <v>140500</v>
      </c>
      <c r="W23" s="26">
        <v>140450</v>
      </c>
      <c r="X23" s="26">
        <v>357542.5</v>
      </c>
      <c r="Y23" s="23">
        <f>X23/W23*10</f>
        <v>25.45692417230331</v>
      </c>
      <c r="Z23" s="33">
        <v>23300</v>
      </c>
      <c r="AA23" s="26">
        <v>23300</v>
      </c>
      <c r="AB23" s="26">
        <v>52320</v>
      </c>
      <c r="AC23" s="23">
        <f>AB23/AA23*10</f>
        <v>22.454935622317596</v>
      </c>
      <c r="AD23" s="33">
        <v>1100</v>
      </c>
      <c r="AE23" s="26">
        <v>1100</v>
      </c>
      <c r="AF23" s="26">
        <v>2200</v>
      </c>
      <c r="AG23" s="23">
        <f>AF23/AE23*10</f>
        <v>20</v>
      </c>
      <c r="AH23" s="33">
        <v>333400</v>
      </c>
      <c r="AI23" s="26">
        <v>333350</v>
      </c>
      <c r="AJ23" s="26">
        <v>1151445</v>
      </c>
      <c r="AK23" s="23">
        <f>AJ23/AI23*10</f>
        <v>34.54162291885406</v>
      </c>
      <c r="AL23" s="33">
        <v>144100</v>
      </c>
      <c r="AM23" s="26">
        <v>144050</v>
      </c>
      <c r="AN23" s="26">
        <v>461785</v>
      </c>
      <c r="AO23" s="23">
        <f>AN23/AM23*10</f>
        <v>32.057271780631723</v>
      </c>
      <c r="AP23" s="33">
        <v>52200</v>
      </c>
      <c r="AQ23" s="26">
        <v>52150</v>
      </c>
      <c r="AR23" s="26">
        <v>165160</v>
      </c>
      <c r="AS23" s="23">
        <f>AR23/AQ23*10</f>
        <v>31.670182166826461</v>
      </c>
      <c r="AT23" s="33">
        <v>319000</v>
      </c>
      <c r="AU23" s="26">
        <v>319000</v>
      </c>
      <c r="AV23" s="26">
        <v>1223500</v>
      </c>
      <c r="AW23" s="23">
        <f>AV23/AU23*10</f>
        <v>38.354231974921632</v>
      </c>
      <c r="AX23" s="33">
        <v>200450</v>
      </c>
      <c r="AY23" s="26">
        <v>200400</v>
      </c>
      <c r="AZ23" s="26">
        <v>748260</v>
      </c>
      <c r="BA23" s="23">
        <f>AZ23/AY23*10</f>
        <v>37.338323353293411</v>
      </c>
      <c r="BB23" s="59">
        <v>486.57</v>
      </c>
      <c r="BC23" s="78">
        <v>461.03</v>
      </c>
      <c r="BD23" s="68">
        <v>529.57000000000005</v>
      </c>
      <c r="BE23" s="55">
        <v>477.3</v>
      </c>
      <c r="BF23" s="73">
        <v>358</v>
      </c>
      <c r="BG23" s="32">
        <v>892</v>
      </c>
    </row>
    <row r="24" spans="1:59" x14ac:dyDescent="0.25">
      <c r="A24" s="45" t="s">
        <v>39</v>
      </c>
      <c r="B24" s="33">
        <v>1631000</v>
      </c>
      <c r="C24" s="26">
        <v>1624850</v>
      </c>
      <c r="D24" s="26">
        <v>5376015</v>
      </c>
      <c r="E24" s="23">
        <v>33.086223343693263</v>
      </c>
      <c r="F24" s="33">
        <v>106300</v>
      </c>
      <c r="G24" s="26">
        <v>106000</v>
      </c>
      <c r="H24" s="26">
        <v>192880</v>
      </c>
      <c r="I24" s="23">
        <v>18.196226415094337</v>
      </c>
      <c r="J24" s="33">
        <v>30000</v>
      </c>
      <c r="K24" s="26">
        <v>29750</v>
      </c>
      <c r="L24" s="26">
        <v>55720</v>
      </c>
      <c r="M24" s="23">
        <f>L24/K24*10</f>
        <v>18.729411764705883</v>
      </c>
      <c r="N24" s="33">
        <v>46750</v>
      </c>
      <c r="O24" s="26">
        <v>46300</v>
      </c>
      <c r="P24" s="26">
        <v>92770</v>
      </c>
      <c r="Q24" s="23">
        <f>P24/O24*10</f>
        <v>20.036717062634992</v>
      </c>
      <c r="R24" s="33">
        <v>154050</v>
      </c>
      <c r="S24" s="26">
        <v>153350</v>
      </c>
      <c r="T24" s="26">
        <v>318970</v>
      </c>
      <c r="U24" s="23">
        <f>T24/S24*10</f>
        <v>20.800130420606457</v>
      </c>
      <c r="V24" s="33">
        <v>149400</v>
      </c>
      <c r="W24" s="26">
        <v>148800</v>
      </c>
      <c r="X24" s="26">
        <v>336255</v>
      </c>
      <c r="Y24" s="23">
        <f>X24/W24*10</f>
        <v>22.597782258064516</v>
      </c>
      <c r="Z24" s="33">
        <v>25000</v>
      </c>
      <c r="AA24" s="26">
        <v>24800</v>
      </c>
      <c r="AB24" s="26">
        <v>50935</v>
      </c>
      <c r="AC24" s="23">
        <f>AB24/AA24*10</f>
        <v>20.538306451612904</v>
      </c>
      <c r="AD24" s="33">
        <v>1500</v>
      </c>
      <c r="AE24" s="26">
        <v>1400</v>
      </c>
      <c r="AF24" s="26">
        <v>2850</v>
      </c>
      <c r="AG24" s="23">
        <f>AF24/AE24*10</f>
        <v>20.357142857142854</v>
      </c>
      <c r="AH24" s="33">
        <v>360300</v>
      </c>
      <c r="AI24" s="26">
        <v>360100</v>
      </c>
      <c r="AJ24" s="26">
        <v>1359350</v>
      </c>
      <c r="AK24" s="23">
        <f>AJ24/AI24*10</f>
        <v>37.749236323243544</v>
      </c>
      <c r="AL24" s="33">
        <v>155600</v>
      </c>
      <c r="AM24" s="26">
        <v>155300</v>
      </c>
      <c r="AN24" s="26">
        <v>556810</v>
      </c>
      <c r="AO24" s="23">
        <f>AN24/AM24*10</f>
        <v>35.853831294269156</v>
      </c>
      <c r="AP24" s="33">
        <v>61500</v>
      </c>
      <c r="AQ24" s="26">
        <v>58450</v>
      </c>
      <c r="AR24" s="26">
        <v>191930</v>
      </c>
      <c r="AS24" s="23">
        <f>AR24/AQ24*10</f>
        <v>32.8366124893071</v>
      </c>
      <c r="AT24" s="33">
        <v>333000</v>
      </c>
      <c r="AU24" s="26">
        <v>333000</v>
      </c>
      <c r="AV24" s="26">
        <v>1379900</v>
      </c>
      <c r="AW24" s="23">
        <f>AV24/AU24*10</f>
        <v>41.438438438438439</v>
      </c>
      <c r="AX24" s="33">
        <v>207600</v>
      </c>
      <c r="AY24" s="26">
        <v>207600</v>
      </c>
      <c r="AZ24" s="26">
        <v>837645</v>
      </c>
      <c r="BA24" s="23">
        <f>AZ24/AY24*10</f>
        <v>40.348988439306353</v>
      </c>
      <c r="BB24" s="59">
        <v>335.94</v>
      </c>
      <c r="BC24" s="78">
        <v>279.72000000000003</v>
      </c>
      <c r="BD24" s="68">
        <v>442.1</v>
      </c>
      <c r="BE24" s="55">
        <v>407.6</v>
      </c>
      <c r="BF24" s="73">
        <v>992</v>
      </c>
      <c r="BG24" s="32">
        <v>1169</v>
      </c>
    </row>
    <row r="25" spans="1:5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9" t="e">
        <v>#N/A</v>
      </c>
      <c r="BC25" s="78" t="e">
        <v>#N/A</v>
      </c>
      <c r="BD25" s="68" t="e">
        <v>#N/A</v>
      </c>
      <c r="BE25" s="55" t="e">
        <v>#N/A</v>
      </c>
      <c r="BF25" s="73" t="e">
        <v>#N/A</v>
      </c>
      <c r="BG25" s="32" t="e">
        <v>#N/A</v>
      </c>
    </row>
  </sheetData>
  <hyperlinks>
    <hyperlink ref="A5" location="Índice!A10" display="Índice" xr:uid="{00000000-0004-0000-0100-000000000000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1" sqref="D21"/>
    </sheetView>
  </sheetViews>
  <sheetFormatPr baseColWidth="10" defaultRowHeight="15" x14ac:dyDescent="0.25"/>
  <cols>
    <col min="1" max="54" width="11.42578125" style="3"/>
    <col min="55" max="55" width="11.42578125" style="3" customWidth="1"/>
    <col min="56" max="56" width="11.42578125" style="3"/>
    <col min="57" max="57" width="11.42578125" style="3" customWidth="1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60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MAÍZ: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83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43" t="s">
        <v>197</v>
      </c>
      <c r="C8" s="27" t="s">
        <v>150</v>
      </c>
      <c r="D8" s="27" t="s">
        <v>151</v>
      </c>
      <c r="E8" s="28" t="s">
        <v>152</v>
      </c>
      <c r="F8" s="43" t="s">
        <v>153</v>
      </c>
      <c r="G8" s="27" t="s">
        <v>154</v>
      </c>
      <c r="H8" s="27" t="s">
        <v>155</v>
      </c>
      <c r="I8" s="28" t="s">
        <v>156</v>
      </c>
      <c r="J8" s="43" t="s">
        <v>157</v>
      </c>
      <c r="K8" s="27" t="s">
        <v>198</v>
      </c>
      <c r="L8" s="27" t="s">
        <v>159</v>
      </c>
      <c r="M8" s="28" t="s">
        <v>160</v>
      </c>
      <c r="N8" s="43" t="s">
        <v>161</v>
      </c>
      <c r="O8" s="27" t="s">
        <v>162</v>
      </c>
      <c r="P8" s="27" t="s">
        <v>163</v>
      </c>
      <c r="Q8" s="28" t="s">
        <v>164</v>
      </c>
      <c r="R8" s="43" t="s">
        <v>165</v>
      </c>
      <c r="S8" s="27" t="s">
        <v>166</v>
      </c>
      <c r="T8" s="27" t="s">
        <v>167</v>
      </c>
      <c r="U8" s="28" t="s">
        <v>158</v>
      </c>
      <c r="V8" s="43" t="s">
        <v>159</v>
      </c>
      <c r="W8" s="27" t="s">
        <v>160</v>
      </c>
      <c r="X8" s="27" t="s">
        <v>161</v>
      </c>
      <c r="Y8" s="28" t="s">
        <v>162</v>
      </c>
      <c r="Z8" s="43" t="s">
        <v>163</v>
      </c>
      <c r="AA8" s="27" t="s">
        <v>164</v>
      </c>
      <c r="AB8" s="27" t="s">
        <v>165</v>
      </c>
      <c r="AC8" s="28" t="s">
        <v>166</v>
      </c>
      <c r="AD8" s="43" t="s">
        <v>167</v>
      </c>
      <c r="AE8" s="27" t="s">
        <v>168</v>
      </c>
      <c r="AF8" s="27" t="s">
        <v>169</v>
      </c>
      <c r="AG8" s="28" t="s">
        <v>170</v>
      </c>
      <c r="AH8" s="43" t="s">
        <v>171</v>
      </c>
      <c r="AI8" s="27" t="s">
        <v>172</v>
      </c>
      <c r="AJ8" s="27" t="s">
        <v>173</v>
      </c>
      <c r="AK8" s="28" t="s">
        <v>174</v>
      </c>
      <c r="AL8" s="43" t="s">
        <v>175</v>
      </c>
      <c r="AM8" s="27" t="s">
        <v>176</v>
      </c>
      <c r="AN8" s="27" t="s">
        <v>177</v>
      </c>
      <c r="AO8" s="28" t="s">
        <v>178</v>
      </c>
      <c r="AP8" s="43" t="s">
        <v>179</v>
      </c>
      <c r="AQ8" s="27" t="s">
        <v>180</v>
      </c>
      <c r="AR8" s="27" t="s">
        <v>181</v>
      </c>
      <c r="AS8" s="28" t="s">
        <v>182</v>
      </c>
      <c r="AT8" s="63" t="s">
        <v>183</v>
      </c>
      <c r="AU8" s="103" t="s">
        <v>184</v>
      </c>
      <c r="AV8" s="103" t="s">
        <v>185</v>
      </c>
      <c r="AW8" s="64" t="s">
        <v>186</v>
      </c>
      <c r="AX8" s="63" t="s">
        <v>187</v>
      </c>
      <c r="AY8" s="103" t="s">
        <v>188</v>
      </c>
      <c r="AZ8" s="103" t="s">
        <v>189</v>
      </c>
      <c r="BA8" s="64" t="s">
        <v>190</v>
      </c>
      <c r="BB8" s="63" t="s">
        <v>191</v>
      </c>
      <c r="BC8" s="83" t="s">
        <v>192</v>
      </c>
      <c r="BD8" s="63" t="s">
        <v>193</v>
      </c>
      <c r="BE8" s="64" t="s">
        <v>194</v>
      </c>
      <c r="BF8" s="63" t="s">
        <v>195</v>
      </c>
      <c r="BG8" s="81" t="s">
        <v>196</v>
      </c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6"/>
      <c r="AA9" s="94"/>
      <c r="AB9" s="94"/>
      <c r="AC9" s="95"/>
      <c r="AD9" s="96"/>
      <c r="AE9" s="94"/>
      <c r="AF9" s="94"/>
      <c r="AG9" s="95"/>
      <c r="AH9" s="96"/>
      <c r="AI9" s="94"/>
      <c r="AJ9" s="94"/>
      <c r="AK9" s="95"/>
      <c r="AL9" s="96"/>
      <c r="AM9" s="94"/>
      <c r="AN9" s="94"/>
      <c r="AO9" s="95"/>
      <c r="AP9" s="96"/>
      <c r="AQ9" s="94"/>
      <c r="AR9" s="94"/>
      <c r="AS9" s="95"/>
      <c r="AT9" s="97"/>
      <c r="AU9" s="97"/>
      <c r="AV9" s="97"/>
      <c r="AW9" s="97"/>
      <c r="AX9" s="97"/>
      <c r="AY9" s="97"/>
      <c r="AZ9" s="97"/>
      <c r="BA9" s="97"/>
      <c r="BB9" s="98"/>
      <c r="BC9" s="99"/>
      <c r="BD9" s="98"/>
      <c r="BE9" s="100"/>
      <c r="BF9" s="98"/>
      <c r="BG9" s="101"/>
    </row>
    <row r="10" spans="1:59" x14ac:dyDescent="0.25">
      <c r="A10" s="45" t="s">
        <v>25</v>
      </c>
      <c r="B10" s="38">
        <v>121650</v>
      </c>
      <c r="C10" s="36">
        <v>60850</v>
      </c>
      <c r="D10" s="36">
        <v>378102.5</v>
      </c>
      <c r="E10" s="48">
        <v>62.14</v>
      </c>
      <c r="F10" s="47">
        <v>3250</v>
      </c>
      <c r="G10" s="36">
        <v>1850</v>
      </c>
      <c r="H10" s="36">
        <v>9620</v>
      </c>
      <c r="I10" s="48">
        <v>52</v>
      </c>
      <c r="J10" s="47">
        <v>1250</v>
      </c>
      <c r="K10" s="36">
        <v>1000</v>
      </c>
      <c r="L10" s="36">
        <v>4800</v>
      </c>
      <c r="M10" s="48">
        <v>48</v>
      </c>
      <c r="N10" s="47">
        <v>8150</v>
      </c>
      <c r="O10" s="36">
        <v>6050</v>
      </c>
      <c r="P10" s="36">
        <v>27225</v>
      </c>
      <c r="Q10" s="48">
        <v>45</v>
      </c>
      <c r="R10" s="47">
        <v>9250</v>
      </c>
      <c r="S10" s="36">
        <v>4625</v>
      </c>
      <c r="T10" s="36">
        <v>26825</v>
      </c>
      <c r="U10" s="48">
        <v>58</v>
      </c>
      <c r="V10" s="47">
        <v>8250</v>
      </c>
      <c r="W10" s="36">
        <v>4125</v>
      </c>
      <c r="X10" s="36">
        <v>25575</v>
      </c>
      <c r="Y10" s="48">
        <v>62</v>
      </c>
      <c r="Z10" s="47">
        <v>5250</v>
      </c>
      <c r="AA10" s="36">
        <v>3600</v>
      </c>
      <c r="AB10" s="36">
        <v>15480</v>
      </c>
      <c r="AC10" s="48">
        <v>43</v>
      </c>
      <c r="AD10" s="47">
        <v>600</v>
      </c>
      <c r="AE10" s="36">
        <v>450</v>
      </c>
      <c r="AF10" s="36">
        <v>2025</v>
      </c>
      <c r="AG10" s="48">
        <v>45</v>
      </c>
      <c r="AH10" s="47">
        <v>53250</v>
      </c>
      <c r="AI10" s="36">
        <v>23325</v>
      </c>
      <c r="AJ10" s="36">
        <v>160942.5</v>
      </c>
      <c r="AK10" s="48">
        <v>69</v>
      </c>
      <c r="AL10" s="47">
        <v>27250</v>
      </c>
      <c r="AM10" s="36">
        <v>13325</v>
      </c>
      <c r="AN10" s="36">
        <v>90610</v>
      </c>
      <c r="AO10" s="48">
        <v>68</v>
      </c>
      <c r="AP10" s="47">
        <v>5150</v>
      </c>
      <c r="AQ10" s="36">
        <v>2500</v>
      </c>
      <c r="AR10" s="36">
        <v>15000</v>
      </c>
      <c r="AS10" s="48">
        <v>60</v>
      </c>
      <c r="AT10" s="34"/>
      <c r="AU10" s="14"/>
      <c r="AV10" s="14"/>
      <c r="AW10" s="14"/>
      <c r="AX10" s="14"/>
      <c r="AY10" s="14"/>
      <c r="AZ10" s="14"/>
      <c r="BA10" s="14"/>
      <c r="BB10" s="85">
        <v>146.86000000000001</v>
      </c>
      <c r="BC10" s="48">
        <v>183.26</v>
      </c>
      <c r="BD10" s="58">
        <v>205.89</v>
      </c>
      <c r="BE10" s="48">
        <v>290.52999999999997</v>
      </c>
      <c r="BF10" s="58">
        <v>3.97</v>
      </c>
      <c r="BG10" s="57">
        <v>4.04</v>
      </c>
    </row>
    <row r="11" spans="1:59" x14ac:dyDescent="0.25">
      <c r="A11" s="45" t="s">
        <v>26</v>
      </c>
      <c r="B11" s="33">
        <v>101700</v>
      </c>
      <c r="C11" s="26">
        <v>87150</v>
      </c>
      <c r="D11" s="26">
        <v>513937.5</v>
      </c>
      <c r="E11" s="23">
        <v>58.97</v>
      </c>
      <c r="F11" s="33">
        <v>4050</v>
      </c>
      <c r="G11" s="26">
        <v>3000</v>
      </c>
      <c r="H11" s="26">
        <v>14400</v>
      </c>
      <c r="I11" s="23">
        <v>48</v>
      </c>
      <c r="J11" s="33">
        <v>1020</v>
      </c>
      <c r="K11" s="26">
        <v>950</v>
      </c>
      <c r="L11" s="26">
        <v>3895</v>
      </c>
      <c r="M11" s="23">
        <v>41</v>
      </c>
      <c r="N11" s="33">
        <v>6500</v>
      </c>
      <c r="O11" s="26">
        <v>5800</v>
      </c>
      <c r="P11" s="26">
        <v>31900</v>
      </c>
      <c r="Q11" s="23">
        <v>55</v>
      </c>
      <c r="R11" s="33">
        <v>8900</v>
      </c>
      <c r="S11" s="26">
        <v>6200</v>
      </c>
      <c r="T11" s="26">
        <v>35960</v>
      </c>
      <c r="U11" s="23">
        <v>58</v>
      </c>
      <c r="V11" s="33">
        <v>8000</v>
      </c>
      <c r="W11" s="26">
        <v>5850</v>
      </c>
      <c r="X11" s="26">
        <v>31005</v>
      </c>
      <c r="Y11" s="23">
        <v>53</v>
      </c>
      <c r="Z11" s="33">
        <v>3020</v>
      </c>
      <c r="AA11" s="26">
        <v>2850</v>
      </c>
      <c r="AB11" s="26">
        <v>13110</v>
      </c>
      <c r="AC11" s="23">
        <v>46</v>
      </c>
      <c r="AD11" s="33">
        <v>450</v>
      </c>
      <c r="AE11" s="26">
        <v>450</v>
      </c>
      <c r="AF11" s="26">
        <v>2092.5</v>
      </c>
      <c r="AG11" s="23">
        <v>46.5</v>
      </c>
      <c r="AH11" s="33">
        <v>42350</v>
      </c>
      <c r="AI11" s="26">
        <v>39100</v>
      </c>
      <c r="AJ11" s="26">
        <v>242420</v>
      </c>
      <c r="AK11" s="23">
        <v>62</v>
      </c>
      <c r="AL11" s="33">
        <v>23510</v>
      </c>
      <c r="AM11" s="26">
        <v>20150</v>
      </c>
      <c r="AN11" s="26">
        <v>122915</v>
      </c>
      <c r="AO11" s="23">
        <v>61</v>
      </c>
      <c r="AP11" s="33">
        <v>3900</v>
      </c>
      <c r="AQ11" s="26">
        <v>2800</v>
      </c>
      <c r="AR11" s="26">
        <v>16240</v>
      </c>
      <c r="AS11" s="23">
        <v>58</v>
      </c>
      <c r="AT11" s="35"/>
      <c r="AU11" s="15"/>
      <c r="AV11" s="15"/>
      <c r="AW11" s="15"/>
      <c r="AX11" s="15"/>
      <c r="AY11" s="15"/>
      <c r="AZ11" s="15"/>
      <c r="BA11" s="15"/>
      <c r="BB11" s="86">
        <v>123.74</v>
      </c>
      <c r="BC11" s="87">
        <v>165.47</v>
      </c>
      <c r="BD11" s="68">
        <v>195.26</v>
      </c>
      <c r="BE11" s="55">
        <v>280.69</v>
      </c>
      <c r="BF11" s="73">
        <v>4.22</v>
      </c>
      <c r="BG11" s="32">
        <v>4.38</v>
      </c>
    </row>
    <row r="12" spans="1:59" x14ac:dyDescent="0.25">
      <c r="A12" s="45" t="s">
        <v>27</v>
      </c>
      <c r="B12" s="33">
        <v>95000</v>
      </c>
      <c r="C12" s="26">
        <v>74739</v>
      </c>
      <c r="D12" s="26">
        <v>585959.6</v>
      </c>
      <c r="E12" s="23">
        <v>78.400000000000006</v>
      </c>
      <c r="F12" s="33">
        <v>3450</v>
      </c>
      <c r="G12" s="26">
        <v>3000</v>
      </c>
      <c r="H12" s="26">
        <v>15600</v>
      </c>
      <c r="I12" s="23">
        <v>52</v>
      </c>
      <c r="J12" s="33">
        <v>1160</v>
      </c>
      <c r="K12" s="26">
        <v>1160</v>
      </c>
      <c r="L12" s="26">
        <v>5916</v>
      </c>
      <c r="M12" s="23">
        <v>51</v>
      </c>
      <c r="N12" s="33">
        <v>5500</v>
      </c>
      <c r="O12" s="26">
        <v>4200</v>
      </c>
      <c r="P12" s="26">
        <v>23520</v>
      </c>
      <c r="Q12" s="23">
        <v>56</v>
      </c>
      <c r="R12" s="33">
        <v>8250</v>
      </c>
      <c r="S12" s="26">
        <v>4120</v>
      </c>
      <c r="T12" s="26">
        <v>19776</v>
      </c>
      <c r="U12" s="23">
        <v>48</v>
      </c>
      <c r="V12" s="33">
        <v>8060</v>
      </c>
      <c r="W12" s="26">
        <v>5350</v>
      </c>
      <c r="X12" s="26">
        <v>37450</v>
      </c>
      <c r="Y12" s="23">
        <v>70</v>
      </c>
      <c r="Z12" s="33">
        <v>2560</v>
      </c>
      <c r="AA12" s="26">
        <v>2149</v>
      </c>
      <c r="AB12" s="26">
        <v>14828.1</v>
      </c>
      <c r="AC12" s="23">
        <v>69</v>
      </c>
      <c r="AD12" s="33">
        <v>400</v>
      </c>
      <c r="AE12" s="26">
        <v>350</v>
      </c>
      <c r="AF12" s="26">
        <v>2086</v>
      </c>
      <c r="AG12" s="23">
        <v>59.6</v>
      </c>
      <c r="AH12" s="33">
        <v>40030</v>
      </c>
      <c r="AI12" s="26">
        <v>31560</v>
      </c>
      <c r="AJ12" s="26">
        <v>271416</v>
      </c>
      <c r="AK12" s="23">
        <v>86</v>
      </c>
      <c r="AL12" s="33">
        <v>21540</v>
      </c>
      <c r="AM12" s="26">
        <v>19850</v>
      </c>
      <c r="AN12" s="26">
        <v>169717.5</v>
      </c>
      <c r="AO12" s="23">
        <v>85.5</v>
      </c>
      <c r="AP12" s="33">
        <v>4050</v>
      </c>
      <c r="AQ12" s="26">
        <v>3000</v>
      </c>
      <c r="AR12" s="26">
        <v>25650</v>
      </c>
      <c r="AS12" s="23">
        <v>85.5</v>
      </c>
      <c r="AT12" s="35"/>
      <c r="AU12" s="15"/>
      <c r="AV12" s="15"/>
      <c r="AW12" s="15"/>
      <c r="AX12" s="15"/>
      <c r="AY12" s="15"/>
      <c r="AZ12" s="15"/>
      <c r="BA12" s="15"/>
      <c r="BB12" s="49" t="e">
        <v>#N/A</v>
      </c>
      <c r="BC12" s="87">
        <v>179.95</v>
      </c>
      <c r="BD12" s="68">
        <v>320.85000000000002</v>
      </c>
      <c r="BE12" s="55">
        <v>309.04000000000002</v>
      </c>
      <c r="BF12" s="73">
        <v>4.6900000000000004</v>
      </c>
      <c r="BG12" s="32">
        <v>5.0999999999999996</v>
      </c>
    </row>
    <row r="13" spans="1:59" ht="15.75" thickBot="1" x14ac:dyDescent="0.3">
      <c r="A13" s="45" t="s">
        <v>28</v>
      </c>
      <c r="B13" s="33">
        <v>96500</v>
      </c>
      <c r="C13" s="26">
        <v>68500</v>
      </c>
      <c r="D13" s="26">
        <v>479515</v>
      </c>
      <c r="E13" s="23">
        <v>70</v>
      </c>
      <c r="F13" s="33">
        <v>3050</v>
      </c>
      <c r="G13" s="26">
        <v>2900</v>
      </c>
      <c r="H13" s="26">
        <v>18850</v>
      </c>
      <c r="I13" s="23">
        <v>65</v>
      </c>
      <c r="J13" s="33">
        <v>1000</v>
      </c>
      <c r="K13" s="26">
        <v>1000</v>
      </c>
      <c r="L13" s="26">
        <v>5300</v>
      </c>
      <c r="M13" s="23">
        <v>53</v>
      </c>
      <c r="N13" s="33">
        <v>4500</v>
      </c>
      <c r="O13" s="26">
        <v>4000</v>
      </c>
      <c r="P13" s="26">
        <v>20000</v>
      </c>
      <c r="Q13" s="23">
        <v>50</v>
      </c>
      <c r="R13" s="33">
        <v>8500</v>
      </c>
      <c r="S13" s="26">
        <v>5100</v>
      </c>
      <c r="T13" s="26">
        <v>35190</v>
      </c>
      <c r="U13" s="23">
        <v>69</v>
      </c>
      <c r="V13" s="33">
        <v>9000</v>
      </c>
      <c r="W13" s="26">
        <v>7100</v>
      </c>
      <c r="X13" s="26">
        <v>46150</v>
      </c>
      <c r="Y13" s="23">
        <v>65</v>
      </c>
      <c r="Z13" s="33">
        <v>2100</v>
      </c>
      <c r="AA13" s="26">
        <v>2050</v>
      </c>
      <c r="AB13" s="26">
        <v>9430</v>
      </c>
      <c r="AC13" s="23">
        <v>46</v>
      </c>
      <c r="AD13" s="33">
        <v>0</v>
      </c>
      <c r="AE13" s="26">
        <v>0</v>
      </c>
      <c r="AF13" s="26">
        <v>0</v>
      </c>
      <c r="AG13" s="23">
        <v>0</v>
      </c>
      <c r="AH13" s="33">
        <v>41250</v>
      </c>
      <c r="AI13" s="26">
        <v>30050</v>
      </c>
      <c r="AJ13" s="26">
        <v>225375</v>
      </c>
      <c r="AK13" s="23">
        <v>75</v>
      </c>
      <c r="AL13" s="33">
        <v>22800</v>
      </c>
      <c r="AM13" s="26">
        <v>12800</v>
      </c>
      <c r="AN13" s="26">
        <v>94720</v>
      </c>
      <c r="AO13" s="23">
        <v>74</v>
      </c>
      <c r="AP13" s="33">
        <v>4300</v>
      </c>
      <c r="AQ13" s="26">
        <v>3500</v>
      </c>
      <c r="AR13" s="26">
        <v>24500</v>
      </c>
      <c r="AS13" s="23">
        <v>70</v>
      </c>
      <c r="AT13" s="35"/>
      <c r="AU13" s="15"/>
      <c r="AV13" s="15"/>
      <c r="AW13" s="15"/>
      <c r="AX13" s="15"/>
      <c r="AY13" s="15"/>
      <c r="AZ13" s="15"/>
      <c r="BA13" s="15"/>
      <c r="BB13" s="49">
        <v>150.85</v>
      </c>
      <c r="BC13" s="78">
        <v>164.8</v>
      </c>
      <c r="BD13" s="68">
        <v>207.41</v>
      </c>
      <c r="BE13" s="55">
        <v>222.33</v>
      </c>
      <c r="BF13" s="73">
        <v>5.77</v>
      </c>
      <c r="BG13" s="32">
        <v>7.98</v>
      </c>
    </row>
    <row r="14" spans="1:59" x14ac:dyDescent="0.25">
      <c r="A14" s="45" t="s">
        <v>29</v>
      </c>
      <c r="B14" s="33">
        <v>170000</v>
      </c>
      <c r="C14" s="26">
        <v>137650</v>
      </c>
      <c r="D14" s="26">
        <v>1077922</v>
      </c>
      <c r="E14" s="23">
        <v>78.31</v>
      </c>
      <c r="F14" s="33">
        <v>3500</v>
      </c>
      <c r="G14" s="26">
        <v>2850</v>
      </c>
      <c r="H14" s="26">
        <v>15705</v>
      </c>
      <c r="I14" s="23">
        <v>55.105263157894733</v>
      </c>
      <c r="J14" s="33">
        <v>1200</v>
      </c>
      <c r="K14" s="26">
        <v>950</v>
      </c>
      <c r="L14" s="26">
        <v>5080</v>
      </c>
      <c r="M14" s="23">
        <v>53.473684210526315</v>
      </c>
      <c r="N14" s="33">
        <v>5500</v>
      </c>
      <c r="O14" s="26">
        <v>4900</v>
      </c>
      <c r="P14" s="26">
        <v>27650</v>
      </c>
      <c r="Q14" s="23">
        <v>56.428571428571431</v>
      </c>
      <c r="R14" s="33">
        <v>8500</v>
      </c>
      <c r="S14" s="26">
        <v>5640</v>
      </c>
      <c r="T14" s="26">
        <v>35556</v>
      </c>
      <c r="U14" s="23">
        <v>63.042553191489361</v>
      </c>
      <c r="V14" s="33">
        <v>9200</v>
      </c>
      <c r="W14" s="26">
        <v>6160</v>
      </c>
      <c r="X14" s="26">
        <v>46080</v>
      </c>
      <c r="Y14" s="23">
        <v>74.805194805194802</v>
      </c>
      <c r="Z14" s="33">
        <v>2000</v>
      </c>
      <c r="AA14" s="26">
        <v>1650</v>
      </c>
      <c r="AB14" s="26">
        <v>10030</v>
      </c>
      <c r="AC14" s="23">
        <v>60.787878787878789</v>
      </c>
      <c r="AD14" s="33">
        <v>300</v>
      </c>
      <c r="AE14" s="26">
        <v>230</v>
      </c>
      <c r="AF14" s="26">
        <v>1406</v>
      </c>
      <c r="AG14" s="23">
        <v>61.130434782608695</v>
      </c>
      <c r="AH14" s="33">
        <v>35200</v>
      </c>
      <c r="AI14" s="26">
        <v>29950</v>
      </c>
      <c r="AJ14" s="26">
        <v>221610</v>
      </c>
      <c r="AK14" s="23">
        <v>73.99332220367279</v>
      </c>
      <c r="AL14" s="33">
        <v>19100</v>
      </c>
      <c r="AM14" s="26">
        <v>14300</v>
      </c>
      <c r="AN14" s="26">
        <v>117070</v>
      </c>
      <c r="AO14" s="23">
        <v>81.867132867132867</v>
      </c>
      <c r="AP14" s="33">
        <v>4310</v>
      </c>
      <c r="AQ14" s="26">
        <v>3550</v>
      </c>
      <c r="AR14" s="26">
        <v>27225</v>
      </c>
      <c r="AS14" s="49">
        <v>76.690140845070417</v>
      </c>
      <c r="AT14" s="50">
        <v>55190</v>
      </c>
      <c r="AU14" s="25">
        <v>47500</v>
      </c>
      <c r="AV14" s="25">
        <v>394600</v>
      </c>
      <c r="AW14" s="48">
        <v>83.073684210526309</v>
      </c>
      <c r="AX14" s="47">
        <v>26000</v>
      </c>
      <c r="AY14" s="25">
        <v>19970</v>
      </c>
      <c r="AZ14" s="25">
        <v>175910</v>
      </c>
      <c r="BA14" s="54">
        <v>88.087130696044071</v>
      </c>
      <c r="BB14" s="49">
        <v>109.76</v>
      </c>
      <c r="BC14" s="78">
        <v>108.12</v>
      </c>
      <c r="BD14" s="68">
        <v>163.06</v>
      </c>
      <c r="BE14" s="55">
        <v>174.23</v>
      </c>
      <c r="BF14" s="73">
        <v>8.42</v>
      </c>
      <c r="BG14" s="32">
        <v>8.82</v>
      </c>
    </row>
    <row r="15" spans="1:59" x14ac:dyDescent="0.25">
      <c r="A15" s="45" t="s">
        <v>30</v>
      </c>
      <c r="B15" s="33">
        <v>141250</v>
      </c>
      <c r="C15" s="26">
        <v>136465</v>
      </c>
      <c r="D15" s="26">
        <v>1130726.75</v>
      </c>
      <c r="E15" s="23">
        <v>82.85837027809329</v>
      </c>
      <c r="F15" s="33">
        <v>4250</v>
      </c>
      <c r="G15" s="26">
        <v>3790</v>
      </c>
      <c r="H15" s="26">
        <v>26238.5</v>
      </c>
      <c r="I15" s="23">
        <v>69.230870712401057</v>
      </c>
      <c r="J15" s="33">
        <v>1170</v>
      </c>
      <c r="K15" s="26">
        <v>1050</v>
      </c>
      <c r="L15" s="26">
        <v>6702.5</v>
      </c>
      <c r="M15" s="23">
        <v>63.833333333333336</v>
      </c>
      <c r="N15" s="33">
        <v>4960</v>
      </c>
      <c r="O15" s="26">
        <v>4575</v>
      </c>
      <c r="P15" s="26">
        <v>31024.25</v>
      </c>
      <c r="Q15" s="23">
        <v>67.812568306010931</v>
      </c>
      <c r="R15" s="33">
        <v>9575</v>
      </c>
      <c r="S15" s="26">
        <v>9400</v>
      </c>
      <c r="T15" s="26">
        <v>70230</v>
      </c>
      <c r="U15" s="23">
        <v>74.712765957446805</v>
      </c>
      <c r="V15" s="33">
        <v>9500</v>
      </c>
      <c r="W15" s="26">
        <v>9250</v>
      </c>
      <c r="X15" s="26">
        <v>73812.5</v>
      </c>
      <c r="Y15" s="23">
        <v>79.797297297297291</v>
      </c>
      <c r="Z15" s="33">
        <v>1550</v>
      </c>
      <c r="AA15" s="26">
        <v>1500</v>
      </c>
      <c r="AB15" s="26">
        <v>10860</v>
      </c>
      <c r="AC15" s="23">
        <v>72.400000000000006</v>
      </c>
      <c r="AD15" s="33">
        <v>185</v>
      </c>
      <c r="AE15" s="26">
        <v>180</v>
      </c>
      <c r="AF15" s="26">
        <v>1203</v>
      </c>
      <c r="AG15" s="23">
        <v>66.833333333333343</v>
      </c>
      <c r="AH15" s="33">
        <v>28200</v>
      </c>
      <c r="AI15" s="26">
        <v>26350</v>
      </c>
      <c r="AJ15" s="26">
        <v>220207.5</v>
      </c>
      <c r="AK15" s="23">
        <v>83.570208728652759</v>
      </c>
      <c r="AL15" s="33">
        <v>14300</v>
      </c>
      <c r="AM15" s="26">
        <v>14050</v>
      </c>
      <c r="AN15" s="26">
        <v>116455</v>
      </c>
      <c r="AO15" s="23">
        <v>82.886120996441278</v>
      </c>
      <c r="AP15" s="33">
        <v>3000</v>
      </c>
      <c r="AQ15" s="26">
        <v>2850</v>
      </c>
      <c r="AR15" s="26">
        <v>23385</v>
      </c>
      <c r="AS15" s="23">
        <v>82.05263157894737</v>
      </c>
      <c r="AT15" s="33">
        <v>44750</v>
      </c>
      <c r="AU15" s="26">
        <v>44010</v>
      </c>
      <c r="AV15" s="26">
        <v>381745.5</v>
      </c>
      <c r="AW15" s="23">
        <v>86.74062713019768</v>
      </c>
      <c r="AX15" s="33">
        <v>19810</v>
      </c>
      <c r="AY15" s="26">
        <v>19460</v>
      </c>
      <c r="AZ15" s="26">
        <v>168863</v>
      </c>
      <c r="BA15" s="55">
        <v>86.77440904419322</v>
      </c>
      <c r="BB15" s="59">
        <v>97.54</v>
      </c>
      <c r="BC15" s="78">
        <v>146.63999999999999</v>
      </c>
      <c r="BD15" s="68">
        <v>165.62</v>
      </c>
      <c r="BE15" s="55">
        <v>159.13999999999999</v>
      </c>
      <c r="BF15" s="73">
        <v>9.42</v>
      </c>
      <c r="BG15" s="32">
        <v>14.85</v>
      </c>
    </row>
    <row r="16" spans="1:59" x14ac:dyDescent="0.25">
      <c r="A16" s="45" t="s">
        <v>32</v>
      </c>
      <c r="B16" s="33">
        <v>162000</v>
      </c>
      <c r="C16" s="26">
        <v>129970</v>
      </c>
      <c r="D16" s="26">
        <v>915142.5</v>
      </c>
      <c r="E16" s="23">
        <v>70.411825805955218</v>
      </c>
      <c r="F16" s="33">
        <v>3600</v>
      </c>
      <c r="G16" s="26">
        <v>2950</v>
      </c>
      <c r="H16" s="26">
        <v>16075</v>
      </c>
      <c r="I16" s="23">
        <v>54.491525423728817</v>
      </c>
      <c r="J16" s="33">
        <v>1550</v>
      </c>
      <c r="K16" s="26">
        <v>1310</v>
      </c>
      <c r="L16" s="26">
        <v>7003.5</v>
      </c>
      <c r="M16" s="23">
        <v>53.461832061068705</v>
      </c>
      <c r="N16" s="33">
        <v>6400</v>
      </c>
      <c r="O16" s="26">
        <v>5550</v>
      </c>
      <c r="P16" s="26">
        <v>28537.5</v>
      </c>
      <c r="Q16" s="23">
        <v>51.418918918918919</v>
      </c>
      <c r="R16" s="33">
        <v>10600</v>
      </c>
      <c r="S16" s="26">
        <v>8500</v>
      </c>
      <c r="T16" s="26">
        <v>50660</v>
      </c>
      <c r="U16" s="23">
        <v>59.6</v>
      </c>
      <c r="V16" s="33">
        <v>10450</v>
      </c>
      <c r="W16" s="26">
        <v>7500</v>
      </c>
      <c r="X16" s="26">
        <v>45997.5</v>
      </c>
      <c r="Y16" s="23">
        <v>61.33</v>
      </c>
      <c r="Z16" s="33">
        <v>2250</v>
      </c>
      <c r="AA16" s="26">
        <v>1650</v>
      </c>
      <c r="AB16" s="26">
        <v>9195</v>
      </c>
      <c r="AC16" s="23">
        <v>55.72727272727272</v>
      </c>
      <c r="AD16" s="33">
        <v>350</v>
      </c>
      <c r="AE16" s="26">
        <v>200</v>
      </c>
      <c r="AF16" s="26">
        <v>1150</v>
      </c>
      <c r="AG16" s="23">
        <v>57.5</v>
      </c>
      <c r="AH16" s="33">
        <v>33090</v>
      </c>
      <c r="AI16" s="26">
        <v>23770</v>
      </c>
      <c r="AJ16" s="26">
        <v>169269</v>
      </c>
      <c r="AK16" s="23">
        <v>71.211190576356756</v>
      </c>
      <c r="AL16" s="33">
        <v>16590</v>
      </c>
      <c r="AM16" s="26">
        <v>13240</v>
      </c>
      <c r="AN16" s="26">
        <v>97667</v>
      </c>
      <c r="AO16" s="23">
        <v>73.766616314199396</v>
      </c>
      <c r="AP16" s="33">
        <v>6110</v>
      </c>
      <c r="AQ16" s="26">
        <v>4410</v>
      </c>
      <c r="AR16" s="26">
        <v>32093</v>
      </c>
      <c r="AS16" s="23">
        <v>72.773242630385482</v>
      </c>
      <c r="AT16" s="33">
        <v>50010</v>
      </c>
      <c r="AU16" s="26">
        <v>42100</v>
      </c>
      <c r="AV16" s="26">
        <v>317440</v>
      </c>
      <c r="AW16" s="23">
        <v>75.401425178147264</v>
      </c>
      <c r="AX16" s="33">
        <v>21000</v>
      </c>
      <c r="AY16" s="26">
        <v>18790</v>
      </c>
      <c r="AZ16" s="26">
        <v>140055</v>
      </c>
      <c r="BA16" s="55">
        <v>74.536987759446518</v>
      </c>
      <c r="BB16" s="59">
        <v>156.76</v>
      </c>
      <c r="BC16" s="78">
        <v>149.38</v>
      </c>
      <c r="BD16" s="68">
        <v>148.43</v>
      </c>
      <c r="BE16" s="55">
        <v>158.96</v>
      </c>
      <c r="BF16" s="73">
        <v>15.35</v>
      </c>
      <c r="BG16" s="32">
        <v>15.5</v>
      </c>
    </row>
    <row r="17" spans="1:59" x14ac:dyDescent="0.25">
      <c r="A17" s="45" t="s">
        <v>31</v>
      </c>
      <c r="B17" s="33">
        <v>173700</v>
      </c>
      <c r="C17" s="26">
        <v>132550</v>
      </c>
      <c r="D17" s="26">
        <v>783033.5</v>
      </c>
      <c r="E17" s="23">
        <v>59.074575631837043</v>
      </c>
      <c r="F17" s="33">
        <v>4550</v>
      </c>
      <c r="G17" s="26">
        <v>3350</v>
      </c>
      <c r="H17" s="26">
        <v>15022.5</v>
      </c>
      <c r="I17" s="23">
        <v>44.843283582089555</v>
      </c>
      <c r="J17" s="33">
        <v>1600</v>
      </c>
      <c r="K17" s="26">
        <v>1300</v>
      </c>
      <c r="L17" s="26">
        <v>5415</v>
      </c>
      <c r="M17" s="23">
        <v>41.65384615384616</v>
      </c>
      <c r="N17" s="33">
        <v>6500</v>
      </c>
      <c r="O17" s="26">
        <v>6100</v>
      </c>
      <c r="P17" s="26">
        <v>24975</v>
      </c>
      <c r="Q17" s="23">
        <v>40.942622950819676</v>
      </c>
      <c r="R17" s="33">
        <v>12320</v>
      </c>
      <c r="S17" s="26">
        <v>8730</v>
      </c>
      <c r="T17" s="26">
        <v>45291</v>
      </c>
      <c r="U17" s="23">
        <v>51.879725085910657</v>
      </c>
      <c r="V17" s="33">
        <v>11700</v>
      </c>
      <c r="W17" s="26">
        <v>8400</v>
      </c>
      <c r="X17" s="26">
        <v>48175</v>
      </c>
      <c r="Y17" s="23">
        <v>57.351190476190474</v>
      </c>
      <c r="Z17" s="33">
        <v>2360</v>
      </c>
      <c r="AA17" s="26">
        <v>1550</v>
      </c>
      <c r="AB17" s="26">
        <v>7675</v>
      </c>
      <c r="AC17" s="23">
        <v>49.516129032258064</v>
      </c>
      <c r="AD17" s="33">
        <v>280</v>
      </c>
      <c r="AE17" s="26">
        <v>190</v>
      </c>
      <c r="AF17" s="26">
        <v>929</v>
      </c>
      <c r="AG17" s="23">
        <v>48.89473684210526</v>
      </c>
      <c r="AH17" s="33">
        <v>35730</v>
      </c>
      <c r="AI17" s="26">
        <v>23900</v>
      </c>
      <c r="AJ17" s="26">
        <v>139610</v>
      </c>
      <c r="AK17" s="23">
        <v>58.414225941422593</v>
      </c>
      <c r="AL17" s="33">
        <v>17900</v>
      </c>
      <c r="AM17" s="26">
        <v>12930</v>
      </c>
      <c r="AN17" s="26">
        <v>75126</v>
      </c>
      <c r="AO17" s="23">
        <v>58.102088167053367</v>
      </c>
      <c r="AP17" s="33">
        <v>6700</v>
      </c>
      <c r="AQ17" s="26">
        <v>3950</v>
      </c>
      <c r="AR17" s="26">
        <v>23747.5</v>
      </c>
      <c r="AS17" s="23">
        <v>60.120253164556956</v>
      </c>
      <c r="AT17" s="33">
        <v>51630</v>
      </c>
      <c r="AU17" s="26">
        <v>43950</v>
      </c>
      <c r="AV17" s="26">
        <v>281072.5</v>
      </c>
      <c r="AW17" s="23">
        <v>63.952787258248009</v>
      </c>
      <c r="AX17" s="33">
        <v>22430</v>
      </c>
      <c r="AY17" s="26">
        <v>18200</v>
      </c>
      <c r="AZ17" s="26">
        <v>115995</v>
      </c>
      <c r="BA17" s="55">
        <v>63.733516483516482</v>
      </c>
      <c r="BB17" s="59">
        <v>134.93</v>
      </c>
      <c r="BC17" s="78">
        <v>170.63</v>
      </c>
      <c r="BD17" s="68">
        <v>147.29</v>
      </c>
      <c r="BE17" s="55">
        <v>172</v>
      </c>
      <c r="BF17" s="73">
        <v>17.600000000000001</v>
      </c>
      <c r="BG17" s="32">
        <v>20.25</v>
      </c>
    </row>
    <row r="18" spans="1:59" x14ac:dyDescent="0.25">
      <c r="A18" s="45" t="s">
        <v>33</v>
      </c>
      <c r="B18" s="33">
        <v>184500</v>
      </c>
      <c r="C18" s="26">
        <v>147700</v>
      </c>
      <c r="D18" s="26">
        <v>1241150</v>
      </c>
      <c r="E18" s="23">
        <v>84.03</v>
      </c>
      <c r="F18" s="33">
        <v>3000</v>
      </c>
      <c r="G18" s="26">
        <v>1700</v>
      </c>
      <c r="H18" s="26">
        <v>8730</v>
      </c>
      <c r="I18" s="23">
        <v>51.352941176470594</v>
      </c>
      <c r="J18" s="33">
        <v>1750</v>
      </c>
      <c r="K18" s="26">
        <v>1150</v>
      </c>
      <c r="L18" s="26">
        <v>6210</v>
      </c>
      <c r="M18" s="23">
        <v>54</v>
      </c>
      <c r="N18" s="33">
        <v>7000</v>
      </c>
      <c r="O18" s="26">
        <v>5950</v>
      </c>
      <c r="P18" s="26">
        <v>34220</v>
      </c>
      <c r="Q18" s="23">
        <v>57.512605042016808</v>
      </c>
      <c r="R18" s="33">
        <v>13800</v>
      </c>
      <c r="S18" s="26">
        <v>9750</v>
      </c>
      <c r="T18" s="26">
        <v>68115</v>
      </c>
      <c r="U18" s="23">
        <v>69.861538461538458</v>
      </c>
      <c r="V18" s="33">
        <v>12850</v>
      </c>
      <c r="W18" s="26">
        <v>9350</v>
      </c>
      <c r="X18" s="26">
        <v>71315</v>
      </c>
      <c r="Y18" s="23">
        <v>76.272727272727266</v>
      </c>
      <c r="Z18" s="33">
        <v>2250</v>
      </c>
      <c r="AA18" s="26">
        <v>1650</v>
      </c>
      <c r="AB18" s="26">
        <v>11365</v>
      </c>
      <c r="AC18" s="23">
        <v>68.878787878787875</v>
      </c>
      <c r="AD18" s="33">
        <v>350</v>
      </c>
      <c r="AE18" s="26">
        <v>300</v>
      </c>
      <c r="AF18" s="26">
        <v>2055</v>
      </c>
      <c r="AG18" s="23">
        <v>68.5</v>
      </c>
      <c r="AH18" s="33">
        <v>40050</v>
      </c>
      <c r="AI18" s="26">
        <v>31000</v>
      </c>
      <c r="AJ18" s="26">
        <v>257500</v>
      </c>
      <c r="AK18" s="23">
        <v>83.064516129032256</v>
      </c>
      <c r="AL18" s="33">
        <v>19650</v>
      </c>
      <c r="AM18" s="26">
        <v>14000</v>
      </c>
      <c r="AN18" s="26">
        <v>114110</v>
      </c>
      <c r="AO18" s="23">
        <v>81.507142857142853</v>
      </c>
      <c r="AP18" s="33">
        <v>7000</v>
      </c>
      <c r="AQ18" s="26">
        <v>5000</v>
      </c>
      <c r="AR18" s="26">
        <v>39425</v>
      </c>
      <c r="AS18" s="23">
        <v>78.849999999999994</v>
      </c>
      <c r="AT18" s="33">
        <v>52550</v>
      </c>
      <c r="AU18" s="26">
        <v>47260</v>
      </c>
      <c r="AV18" s="26">
        <v>437950</v>
      </c>
      <c r="AW18" s="23">
        <v>92.668218366483273</v>
      </c>
      <c r="AX18" s="33">
        <v>24250</v>
      </c>
      <c r="AY18" s="26">
        <v>20590</v>
      </c>
      <c r="AZ18" s="26">
        <v>190155</v>
      </c>
      <c r="BA18" s="55">
        <v>92.353084021369597</v>
      </c>
      <c r="BB18" s="59">
        <v>135.09</v>
      </c>
      <c r="BC18" s="78">
        <v>135.85</v>
      </c>
      <c r="BD18" s="68">
        <v>154.80000000000001</v>
      </c>
      <c r="BE18" s="55">
        <v>166.22</v>
      </c>
      <c r="BF18" s="73">
        <v>39.5</v>
      </c>
      <c r="BG18" s="32">
        <v>43.2</v>
      </c>
    </row>
    <row r="19" spans="1:59" x14ac:dyDescent="0.25">
      <c r="A19" s="45" t="s">
        <v>34</v>
      </c>
      <c r="B19" s="33">
        <v>184350</v>
      </c>
      <c r="C19" s="26">
        <v>148250</v>
      </c>
      <c r="D19" s="26">
        <v>1214002.5</v>
      </c>
      <c r="E19" s="23">
        <v>81.888870151770661</v>
      </c>
      <c r="F19" s="33">
        <v>4550</v>
      </c>
      <c r="G19" s="26">
        <v>3450</v>
      </c>
      <c r="H19" s="26">
        <v>18870</v>
      </c>
      <c r="I19" s="23">
        <v>54.695652173913047</v>
      </c>
      <c r="J19" s="33">
        <v>1750</v>
      </c>
      <c r="K19" s="26">
        <v>1100</v>
      </c>
      <c r="L19" s="26">
        <v>6250</v>
      </c>
      <c r="M19" s="23">
        <v>56.818181818181813</v>
      </c>
      <c r="N19" s="33">
        <v>6750</v>
      </c>
      <c r="O19" s="26">
        <v>5450</v>
      </c>
      <c r="P19" s="26">
        <v>30902.5</v>
      </c>
      <c r="Q19" s="23">
        <v>56.701834862385319</v>
      </c>
      <c r="R19" s="33">
        <v>11850</v>
      </c>
      <c r="S19" s="26">
        <v>8250</v>
      </c>
      <c r="T19" s="26">
        <v>55650</v>
      </c>
      <c r="U19" s="23">
        <v>67.454545454545453</v>
      </c>
      <c r="V19" s="33">
        <v>11700</v>
      </c>
      <c r="W19" s="26">
        <v>8250</v>
      </c>
      <c r="X19" s="26">
        <v>59837.5</v>
      </c>
      <c r="Y19" s="23">
        <v>72.530303030303031</v>
      </c>
      <c r="Z19" s="33">
        <v>2200</v>
      </c>
      <c r="AA19" s="26">
        <v>1700</v>
      </c>
      <c r="AB19" s="26">
        <v>11040</v>
      </c>
      <c r="AC19" s="23">
        <v>64.941176470588232</v>
      </c>
      <c r="AD19" s="33">
        <v>350</v>
      </c>
      <c r="AE19" s="26">
        <v>200</v>
      </c>
      <c r="AF19" s="26">
        <v>1390</v>
      </c>
      <c r="AG19" s="23">
        <v>69.5</v>
      </c>
      <c r="AH19" s="33">
        <v>38950</v>
      </c>
      <c r="AI19" s="26">
        <v>31650</v>
      </c>
      <c r="AJ19" s="26">
        <v>249982.5</v>
      </c>
      <c r="AK19" s="23">
        <v>78.983412322274887</v>
      </c>
      <c r="AL19" s="33">
        <v>19900</v>
      </c>
      <c r="AM19" s="26">
        <v>14950</v>
      </c>
      <c r="AN19" s="26">
        <v>116535</v>
      </c>
      <c r="AO19" s="23">
        <v>77.949832775919731</v>
      </c>
      <c r="AP19" s="33">
        <v>7050</v>
      </c>
      <c r="AQ19" s="26">
        <v>5500</v>
      </c>
      <c r="AR19" s="26">
        <v>42675</v>
      </c>
      <c r="AS19" s="23">
        <v>77.590909090909093</v>
      </c>
      <c r="AT19" s="33">
        <v>53800</v>
      </c>
      <c r="AU19" s="26">
        <v>46300</v>
      </c>
      <c r="AV19" s="26">
        <v>430820</v>
      </c>
      <c r="AW19" s="23">
        <v>93.049676025917933</v>
      </c>
      <c r="AX19" s="33">
        <v>25500</v>
      </c>
      <c r="AY19" s="26">
        <v>21450</v>
      </c>
      <c r="AZ19" s="26">
        <v>190050</v>
      </c>
      <c r="BA19" s="55">
        <v>88.6013986013986</v>
      </c>
      <c r="BB19" s="59">
        <v>127.34</v>
      </c>
      <c r="BC19" s="78">
        <v>136.9</v>
      </c>
      <c r="BD19" s="68">
        <v>157.26</v>
      </c>
      <c r="BE19" s="55">
        <v>162.41999999999999</v>
      </c>
      <c r="BF19" s="73">
        <v>57.25</v>
      </c>
      <c r="BG19" s="32">
        <v>64.08</v>
      </c>
    </row>
    <row r="20" spans="1:59" x14ac:dyDescent="0.25">
      <c r="A20" s="45" t="s">
        <v>35</v>
      </c>
      <c r="B20" s="33">
        <v>168300</v>
      </c>
      <c r="C20" s="26">
        <v>140150</v>
      </c>
      <c r="D20" s="26">
        <v>1212601</v>
      </c>
      <c r="E20" s="23">
        <v>86.521655369247242</v>
      </c>
      <c r="F20" s="33">
        <v>3800</v>
      </c>
      <c r="G20" s="26">
        <v>3150</v>
      </c>
      <c r="H20" s="26">
        <v>18862.5</v>
      </c>
      <c r="I20" s="23">
        <v>59.88095238095238</v>
      </c>
      <c r="J20" s="33">
        <v>1520</v>
      </c>
      <c r="K20" s="26">
        <v>1120</v>
      </c>
      <c r="L20" s="26">
        <v>6782</v>
      </c>
      <c r="M20" s="23">
        <v>60.553571428571431</v>
      </c>
      <c r="N20" s="33">
        <v>6630</v>
      </c>
      <c r="O20" s="26">
        <v>5920</v>
      </c>
      <c r="P20" s="26">
        <v>34492</v>
      </c>
      <c r="Q20" s="23">
        <v>58.263513513513516</v>
      </c>
      <c r="R20" s="33">
        <v>11300</v>
      </c>
      <c r="S20" s="26">
        <v>7950</v>
      </c>
      <c r="T20" s="26">
        <v>57060</v>
      </c>
      <c r="U20" s="23">
        <v>71.773584905660371</v>
      </c>
      <c r="V20" s="33">
        <v>11370</v>
      </c>
      <c r="W20" s="26">
        <v>8050</v>
      </c>
      <c r="X20" s="26">
        <v>59460</v>
      </c>
      <c r="Y20" s="23">
        <v>73.863354037267072</v>
      </c>
      <c r="Z20" s="33">
        <v>1800</v>
      </c>
      <c r="AA20" s="26">
        <v>1550</v>
      </c>
      <c r="AB20" s="26">
        <v>10400</v>
      </c>
      <c r="AC20" s="23">
        <v>67.096774193548384</v>
      </c>
      <c r="AD20" s="33">
        <v>300</v>
      </c>
      <c r="AE20" s="26">
        <v>200</v>
      </c>
      <c r="AF20" s="26">
        <v>1360</v>
      </c>
      <c r="AG20" s="23">
        <v>68</v>
      </c>
      <c r="AH20" s="33">
        <v>35900</v>
      </c>
      <c r="AI20" s="26">
        <v>29230</v>
      </c>
      <c r="AJ20" s="26">
        <v>246050</v>
      </c>
      <c r="AK20" s="23">
        <v>84.177215189873422</v>
      </c>
      <c r="AL20" s="33">
        <v>16750</v>
      </c>
      <c r="AM20" s="26">
        <v>12310</v>
      </c>
      <c r="AN20" s="26">
        <v>104037</v>
      </c>
      <c r="AO20" s="23">
        <v>84.514216084484147</v>
      </c>
      <c r="AP20" s="33">
        <v>5900</v>
      </c>
      <c r="AQ20" s="26">
        <v>4740</v>
      </c>
      <c r="AR20" s="26">
        <v>38995</v>
      </c>
      <c r="AS20" s="23">
        <v>82.267932489451482</v>
      </c>
      <c r="AT20" s="33">
        <v>50430</v>
      </c>
      <c r="AU20" s="26">
        <v>45800</v>
      </c>
      <c r="AV20" s="26">
        <v>443415</v>
      </c>
      <c r="AW20" s="23">
        <v>96.81550218340611</v>
      </c>
      <c r="AX20" s="33">
        <v>22600</v>
      </c>
      <c r="AY20" s="26">
        <v>20130</v>
      </c>
      <c r="AZ20" s="26">
        <v>191687.5</v>
      </c>
      <c r="BA20" s="55">
        <v>95.224788872329853</v>
      </c>
      <c r="BB20" s="59">
        <v>159.06</v>
      </c>
      <c r="BC20" s="78">
        <v>195.37</v>
      </c>
      <c r="BD20" s="68">
        <v>166.08</v>
      </c>
      <c r="BE20" s="55">
        <v>245.17</v>
      </c>
      <c r="BF20" s="73">
        <v>78.3</v>
      </c>
      <c r="BG20" s="32">
        <v>94.7</v>
      </c>
    </row>
    <row r="21" spans="1:59" x14ac:dyDescent="0.25">
      <c r="A21" s="45" t="s">
        <v>36</v>
      </c>
      <c r="B21" s="33">
        <v>166000</v>
      </c>
      <c r="C21" s="26">
        <v>124400</v>
      </c>
      <c r="D21" s="26">
        <v>920087.5</v>
      </c>
      <c r="E21" s="23">
        <v>73.959999999999994</v>
      </c>
      <c r="F21" s="33">
        <v>3550</v>
      </c>
      <c r="G21" s="26">
        <v>2400</v>
      </c>
      <c r="H21" s="26">
        <v>12060</v>
      </c>
      <c r="I21" s="23">
        <v>50.25</v>
      </c>
      <c r="J21" s="33">
        <v>1300</v>
      </c>
      <c r="K21" s="26">
        <v>950</v>
      </c>
      <c r="L21" s="26">
        <v>4547.5</v>
      </c>
      <c r="M21" s="23">
        <v>47.868421052631582</v>
      </c>
      <c r="N21" s="33">
        <v>6400</v>
      </c>
      <c r="O21" s="26">
        <v>5200</v>
      </c>
      <c r="P21" s="26">
        <v>27060</v>
      </c>
      <c r="Q21" s="23">
        <v>52.03846153846154</v>
      </c>
      <c r="R21" s="33">
        <v>11000</v>
      </c>
      <c r="S21" s="26">
        <v>7200</v>
      </c>
      <c r="T21" s="26">
        <v>44970</v>
      </c>
      <c r="U21" s="23">
        <v>62.458333333333336</v>
      </c>
      <c r="V21" s="33">
        <v>11150</v>
      </c>
      <c r="W21" s="26">
        <v>7450</v>
      </c>
      <c r="X21" s="26">
        <v>45077.5</v>
      </c>
      <c r="Y21" s="23">
        <v>60.506711409395976</v>
      </c>
      <c r="Z21" s="33">
        <v>1550</v>
      </c>
      <c r="AA21" s="26">
        <v>1250</v>
      </c>
      <c r="AB21" s="26">
        <v>6657.5</v>
      </c>
      <c r="AC21" s="23">
        <v>53.26</v>
      </c>
      <c r="AD21" s="33">
        <v>200</v>
      </c>
      <c r="AE21" s="26">
        <v>100</v>
      </c>
      <c r="AF21" s="26">
        <v>525</v>
      </c>
      <c r="AG21" s="23">
        <v>52.5</v>
      </c>
      <c r="AH21" s="33">
        <v>35350</v>
      </c>
      <c r="AI21" s="26">
        <v>24800</v>
      </c>
      <c r="AJ21" s="26">
        <v>177835</v>
      </c>
      <c r="AK21" s="23">
        <v>71.707661290322577</v>
      </c>
      <c r="AL21" s="33">
        <v>16650</v>
      </c>
      <c r="AM21" s="26">
        <v>10750</v>
      </c>
      <c r="AN21" s="26">
        <v>73940</v>
      </c>
      <c r="AO21" s="23">
        <v>68.781395348837208</v>
      </c>
      <c r="AP21" s="33">
        <v>5450</v>
      </c>
      <c r="AQ21" s="26">
        <v>3700</v>
      </c>
      <c r="AR21" s="26">
        <v>23600</v>
      </c>
      <c r="AS21" s="23">
        <v>63.783783783783782</v>
      </c>
      <c r="AT21" s="33">
        <v>50750</v>
      </c>
      <c r="AU21" s="26">
        <v>41500</v>
      </c>
      <c r="AV21" s="26">
        <v>351800</v>
      </c>
      <c r="AW21" s="23">
        <v>84.771084337349393</v>
      </c>
      <c r="AX21" s="33">
        <v>22650</v>
      </c>
      <c r="AY21" s="26">
        <v>19100</v>
      </c>
      <c r="AZ21" s="26">
        <v>152015</v>
      </c>
      <c r="BA21" s="55">
        <v>79.589005235602087</v>
      </c>
      <c r="BB21" s="59">
        <v>198.32</v>
      </c>
      <c r="BC21" s="78">
        <v>278.08999999999997</v>
      </c>
      <c r="BD21" s="68">
        <v>235.61748</v>
      </c>
      <c r="BE21" s="55">
        <v>335.52952720000002</v>
      </c>
      <c r="BF21" s="73">
        <v>101.3</v>
      </c>
      <c r="BG21" s="32">
        <v>113.5</v>
      </c>
    </row>
    <row r="22" spans="1:59" x14ac:dyDescent="0.25">
      <c r="A22" s="45" t="s">
        <v>37</v>
      </c>
      <c r="B22" s="33">
        <v>174400</v>
      </c>
      <c r="C22" s="26">
        <v>123650</v>
      </c>
      <c r="D22" s="26">
        <v>555677.5</v>
      </c>
      <c r="E22" s="23">
        <v>44.94</v>
      </c>
      <c r="F22" s="33">
        <v>3800</v>
      </c>
      <c r="G22" s="26">
        <v>2300</v>
      </c>
      <c r="H22" s="26">
        <v>8290</v>
      </c>
      <c r="I22" s="23">
        <v>36.043478260869563</v>
      </c>
      <c r="J22" s="33">
        <v>1300</v>
      </c>
      <c r="K22" s="26">
        <v>900</v>
      </c>
      <c r="L22" s="26">
        <v>3190</v>
      </c>
      <c r="M22" s="23">
        <v>35.444444444444443</v>
      </c>
      <c r="N22" s="33">
        <v>6800</v>
      </c>
      <c r="O22" s="26">
        <v>4850</v>
      </c>
      <c r="P22" s="26">
        <v>16547.5</v>
      </c>
      <c r="Q22" s="23">
        <v>34.118556701030926</v>
      </c>
      <c r="R22" s="33">
        <v>12000</v>
      </c>
      <c r="S22" s="26">
        <v>7100</v>
      </c>
      <c r="T22" s="26">
        <v>26600</v>
      </c>
      <c r="U22" s="23">
        <v>37.464788732394368</v>
      </c>
      <c r="V22" s="33">
        <v>11700</v>
      </c>
      <c r="W22" s="26">
        <v>7950</v>
      </c>
      <c r="X22" s="26">
        <v>28962.5</v>
      </c>
      <c r="Y22" s="23">
        <v>36.430817610062888</v>
      </c>
      <c r="Z22" s="33">
        <v>1450</v>
      </c>
      <c r="AA22" s="26">
        <v>850</v>
      </c>
      <c r="AB22" s="26">
        <v>3100</v>
      </c>
      <c r="AC22" s="23">
        <v>36.470588235294116</v>
      </c>
      <c r="AD22" s="33">
        <v>100</v>
      </c>
      <c r="AE22" s="26">
        <v>100</v>
      </c>
      <c r="AF22" s="26">
        <v>350</v>
      </c>
      <c r="AG22" s="23">
        <v>35</v>
      </c>
      <c r="AH22" s="33">
        <v>37100</v>
      </c>
      <c r="AI22" s="26">
        <v>24700</v>
      </c>
      <c r="AJ22" s="26">
        <v>114380</v>
      </c>
      <c r="AK22" s="23">
        <v>46.307692307692314</v>
      </c>
      <c r="AL22" s="33">
        <v>17200</v>
      </c>
      <c r="AM22" s="26">
        <v>10500</v>
      </c>
      <c r="AN22" s="26">
        <v>45550</v>
      </c>
      <c r="AO22" s="23">
        <v>43.38095238095238</v>
      </c>
      <c r="AP22" s="33">
        <v>5500</v>
      </c>
      <c r="AQ22" s="26">
        <v>3150</v>
      </c>
      <c r="AR22" s="26">
        <v>13077.5</v>
      </c>
      <c r="AS22" s="23">
        <v>41.515873015873019</v>
      </c>
      <c r="AT22" s="33">
        <v>53250</v>
      </c>
      <c r="AU22" s="26">
        <v>41300</v>
      </c>
      <c r="AV22" s="26">
        <v>200270</v>
      </c>
      <c r="AW22" s="23">
        <v>48.49152542372881</v>
      </c>
      <c r="AX22" s="33">
        <v>24200</v>
      </c>
      <c r="AY22" s="26">
        <v>19950</v>
      </c>
      <c r="AZ22" s="26">
        <v>95360</v>
      </c>
      <c r="BA22" s="55">
        <v>47.799498746867172</v>
      </c>
      <c r="BB22" s="59">
        <v>234.28</v>
      </c>
      <c r="BC22" s="78">
        <v>249.76</v>
      </c>
      <c r="BD22" s="68">
        <v>312.6567192</v>
      </c>
      <c r="BE22" s="55">
        <v>282.48902079999999</v>
      </c>
      <c r="BF22" s="73">
        <v>150.30000000000001</v>
      </c>
      <c r="BG22" s="32">
        <v>211</v>
      </c>
    </row>
    <row r="23" spans="1:59" x14ac:dyDescent="0.25">
      <c r="A23" s="45" t="s">
        <v>38</v>
      </c>
      <c r="B23" s="33">
        <v>165000</v>
      </c>
      <c r="C23" s="26">
        <v>87200</v>
      </c>
      <c r="D23" s="26">
        <v>445227.5</v>
      </c>
      <c r="E23" s="23">
        <f>D23/C23*10</f>
        <v>51.058199541284409</v>
      </c>
      <c r="F23" s="33">
        <v>3750</v>
      </c>
      <c r="G23" s="26">
        <v>2600</v>
      </c>
      <c r="H23" s="26">
        <v>8637.5</v>
      </c>
      <c r="I23" s="23">
        <f>H23/G23*10</f>
        <v>33.221153846153847</v>
      </c>
      <c r="J23" s="33">
        <v>1350</v>
      </c>
      <c r="K23" s="26">
        <v>750</v>
      </c>
      <c r="L23" s="26">
        <v>2490</v>
      </c>
      <c r="M23" s="23">
        <f>L23/K23*10</f>
        <v>33.199999999999996</v>
      </c>
      <c r="N23" s="33">
        <v>7000</v>
      </c>
      <c r="O23" s="26">
        <v>4150</v>
      </c>
      <c r="P23" s="26">
        <v>12750</v>
      </c>
      <c r="Q23" s="23">
        <f>P23/O23*10</f>
        <v>30.722891566265062</v>
      </c>
      <c r="R23" s="33">
        <v>12300</v>
      </c>
      <c r="S23" s="26">
        <v>7600</v>
      </c>
      <c r="T23" s="26">
        <v>24245</v>
      </c>
      <c r="U23" s="23">
        <f>T23/S23*10</f>
        <v>31.901315789473685</v>
      </c>
      <c r="V23" s="33">
        <v>10250</v>
      </c>
      <c r="W23" s="26">
        <v>6800</v>
      </c>
      <c r="X23" s="26">
        <v>25325</v>
      </c>
      <c r="Y23" s="23">
        <f>X23/W23*10</f>
        <v>37.242647058823529</v>
      </c>
      <c r="Z23" s="33">
        <v>1400</v>
      </c>
      <c r="AA23" s="26">
        <v>550</v>
      </c>
      <c r="AB23" s="26">
        <v>1825</v>
      </c>
      <c r="AC23" s="23">
        <f>AB23/AA23*10</f>
        <v>33.181818181818187</v>
      </c>
      <c r="AD23" s="33">
        <v>0</v>
      </c>
      <c r="AE23" s="26">
        <v>0</v>
      </c>
      <c r="AF23" s="26">
        <v>0</v>
      </c>
      <c r="AG23" s="23">
        <v>0</v>
      </c>
      <c r="AH23" s="33">
        <v>34150</v>
      </c>
      <c r="AI23" s="26">
        <v>16000</v>
      </c>
      <c r="AJ23" s="26">
        <v>76125</v>
      </c>
      <c r="AK23" s="23">
        <f>AJ23/AI23*10</f>
        <v>47.578125</v>
      </c>
      <c r="AL23" s="33">
        <v>16750</v>
      </c>
      <c r="AM23" s="26">
        <v>7550</v>
      </c>
      <c r="AN23" s="26">
        <v>38605</v>
      </c>
      <c r="AO23" s="23">
        <f>AN23/AM23*10</f>
        <v>51.132450331125831</v>
      </c>
      <c r="AP23" s="33">
        <v>5850</v>
      </c>
      <c r="AQ23" s="26">
        <v>2200</v>
      </c>
      <c r="AR23" s="26">
        <v>10395</v>
      </c>
      <c r="AS23" s="23">
        <f>AR23/AQ23*10</f>
        <v>47.25</v>
      </c>
      <c r="AT23" s="33">
        <v>47250</v>
      </c>
      <c r="AU23" s="26">
        <v>26200</v>
      </c>
      <c r="AV23" s="26">
        <v>164340</v>
      </c>
      <c r="AW23" s="23">
        <f>AV23/AU23*10</f>
        <v>62.725190839694662</v>
      </c>
      <c r="AX23" s="33">
        <v>24950</v>
      </c>
      <c r="AY23" s="26">
        <v>12800</v>
      </c>
      <c r="AZ23" s="26">
        <v>80490</v>
      </c>
      <c r="BA23" s="23">
        <f>AZ23/AY23*10</f>
        <v>62.8828125</v>
      </c>
      <c r="BB23" s="59">
        <v>194.3</v>
      </c>
      <c r="BC23" s="78">
        <v>175.6</v>
      </c>
      <c r="BD23" s="68">
        <v>223.81</v>
      </c>
      <c r="BE23" s="55">
        <v>190.57</v>
      </c>
      <c r="BF23" s="73">
        <v>357</v>
      </c>
      <c r="BG23" s="32">
        <v>872</v>
      </c>
    </row>
    <row r="24" spans="1:59" x14ac:dyDescent="0.25">
      <c r="A24" s="45" t="s">
        <v>39</v>
      </c>
      <c r="B24" s="33">
        <v>127500</v>
      </c>
      <c r="C24" s="26">
        <v>98200</v>
      </c>
      <c r="D24" s="26">
        <v>799348</v>
      </c>
      <c r="E24" s="23">
        <v>81.400000000000006</v>
      </c>
      <c r="F24" s="33">
        <v>2900</v>
      </c>
      <c r="G24" s="26">
        <v>2000</v>
      </c>
      <c r="H24" s="26">
        <v>11700</v>
      </c>
      <c r="I24" s="23">
        <v>58.5</v>
      </c>
      <c r="J24" s="33">
        <v>1150</v>
      </c>
      <c r="K24" s="26">
        <v>900</v>
      </c>
      <c r="L24" s="26">
        <v>5490</v>
      </c>
      <c r="M24" s="23">
        <v>61</v>
      </c>
      <c r="N24" s="33">
        <v>4750</v>
      </c>
      <c r="O24" s="26">
        <v>3750</v>
      </c>
      <c r="P24" s="26">
        <v>23470</v>
      </c>
      <c r="Q24" s="23">
        <v>63</v>
      </c>
      <c r="R24" s="33">
        <v>9300</v>
      </c>
      <c r="S24" s="26">
        <v>6300</v>
      </c>
      <c r="T24" s="26">
        <v>39180</v>
      </c>
      <c r="U24" s="23">
        <v>63</v>
      </c>
      <c r="V24" s="33">
        <v>7600</v>
      </c>
      <c r="W24" s="26">
        <v>5950</v>
      </c>
      <c r="X24" s="26">
        <v>38675</v>
      </c>
      <c r="Y24" s="23">
        <v>65</v>
      </c>
      <c r="Z24" s="33">
        <v>950</v>
      </c>
      <c r="AA24" s="26">
        <v>650</v>
      </c>
      <c r="AB24" s="26">
        <v>3955</v>
      </c>
      <c r="AC24" s="23">
        <v>62</v>
      </c>
      <c r="AD24" s="33">
        <v>0</v>
      </c>
      <c r="AE24" s="26">
        <v>0</v>
      </c>
      <c r="AF24" s="26">
        <v>0</v>
      </c>
      <c r="AG24" s="23">
        <v>0</v>
      </c>
      <c r="AH24" s="33">
        <v>23200</v>
      </c>
      <c r="AI24" s="26">
        <v>16950</v>
      </c>
      <c r="AJ24" s="26">
        <v>137423</v>
      </c>
      <c r="AK24" s="23">
        <v>81.8</v>
      </c>
      <c r="AL24" s="33">
        <v>13450</v>
      </c>
      <c r="AM24" s="26">
        <v>8900</v>
      </c>
      <c r="AN24" s="26">
        <v>70510</v>
      </c>
      <c r="AO24" s="23">
        <v>79.8</v>
      </c>
      <c r="AP24" s="33">
        <v>4300</v>
      </c>
      <c r="AQ24" s="26">
        <v>2500</v>
      </c>
      <c r="AR24" s="26">
        <v>18425</v>
      </c>
      <c r="AS24" s="23">
        <v>75.3</v>
      </c>
      <c r="AT24" s="33">
        <v>39750</v>
      </c>
      <c r="AU24" s="26">
        <v>34900</v>
      </c>
      <c r="AV24" s="26">
        <v>314590</v>
      </c>
      <c r="AW24" s="23">
        <v>90.3</v>
      </c>
      <c r="AX24" s="33">
        <v>20150</v>
      </c>
      <c r="AY24" s="26">
        <v>14500</v>
      </c>
      <c r="AZ24" s="26">
        <v>135930</v>
      </c>
      <c r="BA24" s="55">
        <v>88.5</v>
      </c>
      <c r="BB24" s="59">
        <v>199.94</v>
      </c>
      <c r="BC24" s="78">
        <v>176.8</v>
      </c>
      <c r="BD24" s="68">
        <v>184.97</v>
      </c>
      <c r="BE24" s="55">
        <v>207.41</v>
      </c>
      <c r="BF24" s="73">
        <v>976</v>
      </c>
      <c r="BG24" s="32">
        <v>1074</v>
      </c>
    </row>
    <row r="25" spans="1:5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9" t="e">
        <v>#N/A</v>
      </c>
      <c r="BC25" s="78" t="e">
        <v>#N/A</v>
      </c>
      <c r="BD25" s="68" t="e">
        <v>#N/A</v>
      </c>
      <c r="BE25" s="55" t="e">
        <v>#N/A</v>
      </c>
      <c r="BF25" s="73" t="e">
        <v>#N/A</v>
      </c>
      <c r="BG25" s="32" t="e">
        <v>#N/A</v>
      </c>
    </row>
  </sheetData>
  <hyperlinks>
    <hyperlink ref="A5" location="Índice!A10" display="Índice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25"/>
  <sheetViews>
    <sheetView workbookViewId="0">
      <pane xSplit="1" ySplit="9" topLeftCell="AX10" activePane="bottomRight" state="frozen"/>
      <selection pane="topRight" activeCell="B1" sqref="B1"/>
      <selection pane="bottomLeft" activeCell="A10" sqref="A10"/>
      <selection pane="bottomRight" activeCell="AY19" sqref="AY19"/>
    </sheetView>
  </sheetViews>
  <sheetFormatPr baseColWidth="10" defaultRowHeight="15" x14ac:dyDescent="0.25"/>
  <cols>
    <col min="1" max="57" width="11.42578125" style="3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61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TRIGO: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84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113" t="s">
        <v>199</v>
      </c>
      <c r="C8" s="114" t="s">
        <v>200</v>
      </c>
      <c r="D8" s="114" t="s">
        <v>201</v>
      </c>
      <c r="E8" s="115" t="s">
        <v>202</v>
      </c>
      <c r="F8" s="116" t="s">
        <v>203</v>
      </c>
      <c r="G8" s="114" t="s">
        <v>204</v>
      </c>
      <c r="H8" s="114" t="s">
        <v>205</v>
      </c>
      <c r="I8" s="115" t="s">
        <v>206</v>
      </c>
      <c r="J8" s="116" t="s">
        <v>207</v>
      </c>
      <c r="K8" s="114" t="s">
        <v>208</v>
      </c>
      <c r="L8" s="114" t="s">
        <v>209</v>
      </c>
      <c r="M8" s="115" t="s">
        <v>210</v>
      </c>
      <c r="N8" s="116" t="s">
        <v>211</v>
      </c>
      <c r="O8" s="114" t="s">
        <v>212</v>
      </c>
      <c r="P8" s="114" t="s">
        <v>213</v>
      </c>
      <c r="Q8" s="115" t="s">
        <v>214</v>
      </c>
      <c r="R8" s="116" t="s">
        <v>215</v>
      </c>
      <c r="S8" s="114" t="s">
        <v>216</v>
      </c>
      <c r="T8" s="114" t="s">
        <v>217</v>
      </c>
      <c r="U8" s="115" t="s">
        <v>218</v>
      </c>
      <c r="V8" s="116" t="s">
        <v>209</v>
      </c>
      <c r="W8" s="114" t="s">
        <v>210</v>
      </c>
      <c r="X8" s="114" t="s">
        <v>211</v>
      </c>
      <c r="Y8" s="115" t="s">
        <v>212</v>
      </c>
      <c r="Z8" s="116" t="s">
        <v>213</v>
      </c>
      <c r="AA8" s="114" t="s">
        <v>214</v>
      </c>
      <c r="AB8" s="114" t="s">
        <v>215</v>
      </c>
      <c r="AC8" s="115" t="s">
        <v>216</v>
      </c>
      <c r="AD8" s="116" t="s">
        <v>217</v>
      </c>
      <c r="AE8" s="114" t="s">
        <v>219</v>
      </c>
      <c r="AF8" s="114" t="s">
        <v>220</v>
      </c>
      <c r="AG8" s="115" t="s">
        <v>221</v>
      </c>
      <c r="AH8" s="116" t="s">
        <v>222</v>
      </c>
      <c r="AI8" s="114" t="s">
        <v>223</v>
      </c>
      <c r="AJ8" s="114" t="s">
        <v>224</v>
      </c>
      <c r="AK8" s="115" t="s">
        <v>225</v>
      </c>
      <c r="AL8" s="116" t="s">
        <v>226</v>
      </c>
      <c r="AM8" s="114" t="s">
        <v>227</v>
      </c>
      <c r="AN8" s="114" t="s">
        <v>228</v>
      </c>
      <c r="AO8" s="115" t="s">
        <v>229</v>
      </c>
      <c r="AP8" s="116" t="s">
        <v>230</v>
      </c>
      <c r="AQ8" s="114" t="s">
        <v>231</v>
      </c>
      <c r="AR8" s="114" t="s">
        <v>232</v>
      </c>
      <c r="AS8" s="115" t="s">
        <v>233</v>
      </c>
      <c r="AT8" s="106" t="s">
        <v>234</v>
      </c>
      <c r="AU8" s="117" t="s">
        <v>235</v>
      </c>
      <c r="AV8" s="117" t="s">
        <v>236</v>
      </c>
      <c r="AW8" s="107" t="s">
        <v>237</v>
      </c>
      <c r="AX8" s="106" t="s">
        <v>238</v>
      </c>
      <c r="AY8" s="117" t="s">
        <v>239</v>
      </c>
      <c r="AZ8" s="117" t="s">
        <v>240</v>
      </c>
      <c r="BA8" s="107" t="s">
        <v>241</v>
      </c>
      <c r="BB8" s="106" t="s">
        <v>242</v>
      </c>
      <c r="BC8" s="118" t="s">
        <v>243</v>
      </c>
      <c r="BD8" s="106" t="s">
        <v>244</v>
      </c>
      <c r="BE8" s="107" t="s">
        <v>245</v>
      </c>
      <c r="BF8" s="106" t="s">
        <v>246</v>
      </c>
      <c r="BG8" s="105" t="s">
        <v>247</v>
      </c>
    </row>
    <row r="9" spans="1:59" ht="15.75" thickBot="1" x14ac:dyDescent="0.3">
      <c r="A9" s="143" t="s">
        <v>58</v>
      </c>
      <c r="B9" s="37"/>
      <c r="C9" s="29"/>
      <c r="D9" s="29"/>
      <c r="E9" s="30"/>
      <c r="F9" s="37"/>
      <c r="G9" s="29"/>
      <c r="H9" s="29"/>
      <c r="I9" s="30"/>
      <c r="J9" s="37"/>
      <c r="K9" s="29"/>
      <c r="L9" s="29"/>
      <c r="M9" s="30"/>
      <c r="N9" s="37"/>
      <c r="O9" s="29"/>
      <c r="P9" s="29"/>
      <c r="Q9" s="30"/>
      <c r="R9" s="37"/>
      <c r="S9" s="29"/>
      <c r="T9" s="29"/>
      <c r="U9" s="30"/>
      <c r="V9" s="37"/>
      <c r="W9" s="29"/>
      <c r="X9" s="29"/>
      <c r="Y9" s="30"/>
      <c r="Z9" s="37"/>
      <c r="AA9" s="29"/>
      <c r="AB9" s="29"/>
      <c r="AC9" s="30"/>
      <c r="AD9" s="37"/>
      <c r="AE9" s="29"/>
      <c r="AF9" s="29"/>
      <c r="AG9" s="30"/>
      <c r="AH9" s="37"/>
      <c r="AI9" s="29"/>
      <c r="AJ9" s="29"/>
      <c r="AK9" s="30"/>
      <c r="AL9" s="37"/>
      <c r="AM9" s="29"/>
      <c r="AN9" s="29"/>
      <c r="AO9" s="30"/>
      <c r="AP9" s="37"/>
      <c r="AQ9" s="29"/>
      <c r="AR9" s="29"/>
      <c r="AS9" s="30"/>
      <c r="AT9" s="31"/>
      <c r="AU9" s="31"/>
      <c r="AV9" s="31"/>
      <c r="AW9" s="31"/>
      <c r="AX9" s="31"/>
      <c r="AY9" s="31"/>
      <c r="AZ9" s="31"/>
      <c r="BA9" s="31"/>
      <c r="BB9" s="65"/>
      <c r="BC9" s="84"/>
      <c r="BD9" s="65"/>
      <c r="BE9" s="66"/>
      <c r="BF9" s="65"/>
      <c r="BG9" s="82"/>
    </row>
    <row r="10" spans="1:59" x14ac:dyDescent="0.25">
      <c r="A10" s="45" t="s">
        <v>387</v>
      </c>
      <c r="B10" s="38">
        <v>207505</v>
      </c>
      <c r="C10" s="36">
        <v>207505</v>
      </c>
      <c r="D10" s="36">
        <v>760335</v>
      </c>
      <c r="E10" s="48">
        <v>36.64</v>
      </c>
      <c r="F10" s="47">
        <v>21500</v>
      </c>
      <c r="G10" s="36">
        <v>21500</v>
      </c>
      <c r="H10" s="36">
        <v>64500</v>
      </c>
      <c r="I10" s="48">
        <v>30</v>
      </c>
      <c r="J10" s="47">
        <v>2800</v>
      </c>
      <c r="K10" s="36">
        <v>2800</v>
      </c>
      <c r="L10" s="36">
        <v>7560</v>
      </c>
      <c r="M10" s="48">
        <v>27</v>
      </c>
      <c r="N10" s="47">
        <v>3750</v>
      </c>
      <c r="O10" s="36">
        <v>3750</v>
      </c>
      <c r="P10" s="36">
        <v>11250</v>
      </c>
      <c r="Q10" s="48">
        <v>30</v>
      </c>
      <c r="R10" s="47">
        <v>17400</v>
      </c>
      <c r="S10" s="36">
        <v>17400</v>
      </c>
      <c r="T10" s="36">
        <v>52200</v>
      </c>
      <c r="U10" s="48">
        <v>30</v>
      </c>
      <c r="V10" s="47">
        <v>25250</v>
      </c>
      <c r="W10" s="36">
        <v>25250</v>
      </c>
      <c r="X10" s="36">
        <v>88375</v>
      </c>
      <c r="Y10" s="48">
        <v>35</v>
      </c>
      <c r="Z10" s="47">
        <v>15820</v>
      </c>
      <c r="AA10" s="36">
        <v>15820</v>
      </c>
      <c r="AB10" s="36">
        <v>55370</v>
      </c>
      <c r="AC10" s="48">
        <v>35</v>
      </c>
      <c r="AD10" s="47">
        <v>180</v>
      </c>
      <c r="AE10" s="36">
        <v>180</v>
      </c>
      <c r="AF10" s="36">
        <v>450</v>
      </c>
      <c r="AG10" s="48">
        <v>25</v>
      </c>
      <c r="AH10" s="47">
        <v>74985</v>
      </c>
      <c r="AI10" s="36">
        <v>74985</v>
      </c>
      <c r="AJ10" s="36">
        <v>299940</v>
      </c>
      <c r="AK10" s="48">
        <v>40</v>
      </c>
      <c r="AL10" s="47">
        <v>32870</v>
      </c>
      <c r="AM10" s="36">
        <v>32870</v>
      </c>
      <c r="AN10" s="36">
        <v>131480</v>
      </c>
      <c r="AO10" s="48">
        <v>40</v>
      </c>
      <c r="AP10" s="47">
        <v>12950</v>
      </c>
      <c r="AQ10" s="36">
        <v>12950</v>
      </c>
      <c r="AR10" s="36">
        <v>49210</v>
      </c>
      <c r="AS10" s="48">
        <v>38</v>
      </c>
      <c r="AT10" s="34"/>
      <c r="AU10" s="14"/>
      <c r="AV10" s="14"/>
      <c r="AW10" s="14"/>
      <c r="AX10" s="14"/>
      <c r="AY10" s="14"/>
      <c r="AZ10" s="14"/>
      <c r="BA10" s="14"/>
      <c r="BB10" s="58" t="e">
        <v>#N/A</v>
      </c>
      <c r="BC10" s="48" t="e">
        <v>#N/A</v>
      </c>
      <c r="BD10" s="58">
        <v>190.33</v>
      </c>
      <c r="BE10" s="48">
        <v>308.64999999999998</v>
      </c>
      <c r="BF10" s="58">
        <v>3.91</v>
      </c>
      <c r="BG10" s="57">
        <v>3.99</v>
      </c>
    </row>
    <row r="11" spans="1:59" x14ac:dyDescent="0.25">
      <c r="A11" s="45" t="s">
        <v>388</v>
      </c>
      <c r="B11" s="33">
        <v>183640</v>
      </c>
      <c r="C11" s="26">
        <v>180000</v>
      </c>
      <c r="D11" s="26">
        <v>522001.55000000005</v>
      </c>
      <c r="E11" s="23">
        <v>29</v>
      </c>
      <c r="F11" s="33">
        <v>14653</v>
      </c>
      <c r="G11" s="26">
        <v>11513</v>
      </c>
      <c r="H11" s="26">
        <v>17269.5</v>
      </c>
      <c r="I11" s="23">
        <v>15</v>
      </c>
      <c r="J11" s="33">
        <v>1830</v>
      </c>
      <c r="K11" s="26">
        <v>1330</v>
      </c>
      <c r="L11" s="26">
        <v>2261</v>
      </c>
      <c r="M11" s="23">
        <v>17</v>
      </c>
      <c r="N11" s="33">
        <v>3050</v>
      </c>
      <c r="O11" s="26">
        <v>3050</v>
      </c>
      <c r="P11" s="26">
        <v>6100</v>
      </c>
      <c r="Q11" s="23">
        <v>20</v>
      </c>
      <c r="R11" s="33">
        <v>15028</v>
      </c>
      <c r="S11" s="26">
        <v>15028</v>
      </c>
      <c r="T11" s="26">
        <v>36818.6</v>
      </c>
      <c r="U11" s="23">
        <v>24.5</v>
      </c>
      <c r="V11" s="33">
        <v>21580</v>
      </c>
      <c r="W11" s="26">
        <v>21580</v>
      </c>
      <c r="X11" s="26">
        <v>75530</v>
      </c>
      <c r="Y11" s="23">
        <v>35</v>
      </c>
      <c r="Z11" s="33">
        <v>7941</v>
      </c>
      <c r="AA11" s="26">
        <v>7941</v>
      </c>
      <c r="AB11" s="26">
        <v>16279.05</v>
      </c>
      <c r="AC11" s="23">
        <v>20.5</v>
      </c>
      <c r="AD11" s="33">
        <v>150</v>
      </c>
      <c r="AE11" s="26">
        <v>150</v>
      </c>
      <c r="AF11" s="26">
        <v>292.5</v>
      </c>
      <c r="AG11" s="23">
        <v>19.5</v>
      </c>
      <c r="AH11" s="33">
        <v>78735</v>
      </c>
      <c r="AI11" s="26">
        <v>78735</v>
      </c>
      <c r="AJ11" s="26">
        <v>236205</v>
      </c>
      <c r="AK11" s="23">
        <v>30</v>
      </c>
      <c r="AL11" s="33">
        <v>29750</v>
      </c>
      <c r="AM11" s="26">
        <v>29750</v>
      </c>
      <c r="AN11" s="26">
        <v>95200</v>
      </c>
      <c r="AO11" s="23">
        <v>32</v>
      </c>
      <c r="AP11" s="33">
        <v>10923</v>
      </c>
      <c r="AQ11" s="26">
        <v>10923</v>
      </c>
      <c r="AR11" s="26">
        <v>36045.9</v>
      </c>
      <c r="AS11" s="23">
        <v>33</v>
      </c>
      <c r="AT11" s="35"/>
      <c r="AU11" s="15"/>
      <c r="AV11" s="15"/>
      <c r="AW11" s="15"/>
      <c r="AX11" s="15"/>
      <c r="AY11" s="15"/>
      <c r="AZ11" s="15"/>
      <c r="BA11" s="15"/>
      <c r="BB11" s="49" t="e">
        <v>#N/A</v>
      </c>
      <c r="BC11" s="78" t="e">
        <v>#N/A</v>
      </c>
      <c r="BD11" s="68">
        <v>308.64999999999998</v>
      </c>
      <c r="BE11" s="55">
        <v>244.71</v>
      </c>
      <c r="BF11" s="73">
        <v>4.0999999999999996</v>
      </c>
      <c r="BG11" s="32">
        <v>4.3</v>
      </c>
    </row>
    <row r="12" spans="1:59" x14ac:dyDescent="0.25">
      <c r="A12" s="45" t="s">
        <v>389</v>
      </c>
      <c r="B12" s="33">
        <v>135000</v>
      </c>
      <c r="C12" s="26">
        <v>130000</v>
      </c>
      <c r="D12" s="26">
        <v>299488</v>
      </c>
      <c r="E12" s="23">
        <v>23.04</v>
      </c>
      <c r="F12" s="33">
        <v>9460</v>
      </c>
      <c r="G12" s="26">
        <v>8890</v>
      </c>
      <c r="H12" s="26">
        <v>16891</v>
      </c>
      <c r="I12" s="23">
        <v>19</v>
      </c>
      <c r="J12" s="33">
        <v>1050</v>
      </c>
      <c r="K12" s="26">
        <v>1050</v>
      </c>
      <c r="L12" s="26">
        <v>2362.5</v>
      </c>
      <c r="M12" s="23">
        <v>22.5</v>
      </c>
      <c r="N12" s="33">
        <v>2850</v>
      </c>
      <c r="O12" s="26">
        <v>2750</v>
      </c>
      <c r="P12" s="26">
        <v>6600</v>
      </c>
      <c r="Q12" s="23">
        <v>24</v>
      </c>
      <c r="R12" s="33">
        <v>9810</v>
      </c>
      <c r="S12" s="26">
        <v>9120</v>
      </c>
      <c r="T12" s="26">
        <v>19608</v>
      </c>
      <c r="U12" s="23">
        <v>21.5</v>
      </c>
      <c r="V12" s="33">
        <v>16850</v>
      </c>
      <c r="W12" s="26">
        <v>13800</v>
      </c>
      <c r="X12" s="26">
        <v>31740</v>
      </c>
      <c r="Y12" s="23">
        <v>23</v>
      </c>
      <c r="Z12" s="33">
        <v>3100</v>
      </c>
      <c r="AA12" s="26">
        <v>2950</v>
      </c>
      <c r="AB12" s="26">
        <v>6637.5</v>
      </c>
      <c r="AC12" s="23">
        <v>22.5</v>
      </c>
      <c r="AD12" s="33">
        <v>0</v>
      </c>
      <c r="AE12" s="26">
        <v>0</v>
      </c>
      <c r="AF12" s="26">
        <v>0</v>
      </c>
      <c r="AG12" s="23">
        <v>0</v>
      </c>
      <c r="AH12" s="33">
        <v>63160</v>
      </c>
      <c r="AI12" s="26">
        <v>62780</v>
      </c>
      <c r="AJ12" s="26">
        <v>147533</v>
      </c>
      <c r="AK12" s="23">
        <v>23.5</v>
      </c>
      <c r="AL12" s="33">
        <v>22040</v>
      </c>
      <c r="AM12" s="26">
        <v>21980</v>
      </c>
      <c r="AN12" s="26">
        <v>52752</v>
      </c>
      <c r="AO12" s="23">
        <v>24</v>
      </c>
      <c r="AP12" s="33">
        <v>6680</v>
      </c>
      <c r="AQ12" s="26">
        <v>6680</v>
      </c>
      <c r="AR12" s="26">
        <v>15364</v>
      </c>
      <c r="AS12" s="23">
        <v>23</v>
      </c>
      <c r="AT12" s="35"/>
      <c r="AU12" s="15"/>
      <c r="AV12" s="15"/>
      <c r="AW12" s="15"/>
      <c r="AX12" s="15"/>
      <c r="AY12" s="15"/>
      <c r="AZ12" s="15"/>
      <c r="BA12" s="15"/>
      <c r="BB12" s="86">
        <v>153.47999999999999</v>
      </c>
      <c r="BC12" s="78" t="e">
        <v>#N/A</v>
      </c>
      <c r="BD12" s="68">
        <v>251.33</v>
      </c>
      <c r="BE12" s="55">
        <v>325.18</v>
      </c>
      <c r="BF12" s="73">
        <v>4.4800000000000004</v>
      </c>
      <c r="BG12" s="32">
        <v>4.9000000000000004</v>
      </c>
    </row>
    <row r="13" spans="1:59" ht="15.75" thickBot="1" x14ac:dyDescent="0.3">
      <c r="A13" s="45" t="s">
        <v>390</v>
      </c>
      <c r="B13" s="33">
        <v>148500</v>
      </c>
      <c r="C13" s="26">
        <v>137000</v>
      </c>
      <c r="D13" s="26">
        <v>233949.75</v>
      </c>
      <c r="E13" s="23">
        <v>17.079999999999998</v>
      </c>
      <c r="F13" s="33">
        <v>9650</v>
      </c>
      <c r="G13" s="26">
        <v>5800</v>
      </c>
      <c r="H13" s="26">
        <v>4350</v>
      </c>
      <c r="I13" s="23">
        <v>7.5</v>
      </c>
      <c r="J13" s="33">
        <v>1000</v>
      </c>
      <c r="K13" s="26">
        <v>800</v>
      </c>
      <c r="L13" s="26">
        <v>640</v>
      </c>
      <c r="M13" s="23">
        <v>8</v>
      </c>
      <c r="N13" s="33">
        <v>3200</v>
      </c>
      <c r="O13" s="26">
        <v>3100</v>
      </c>
      <c r="P13" s="26">
        <v>2790</v>
      </c>
      <c r="Q13" s="23">
        <v>9</v>
      </c>
      <c r="R13" s="33">
        <v>10600</v>
      </c>
      <c r="S13" s="26">
        <v>9550</v>
      </c>
      <c r="T13" s="26">
        <v>7114.75</v>
      </c>
      <c r="U13" s="23">
        <v>7.45</v>
      </c>
      <c r="V13" s="33">
        <v>18750</v>
      </c>
      <c r="W13" s="26">
        <v>18000</v>
      </c>
      <c r="X13" s="26">
        <v>25200</v>
      </c>
      <c r="Y13" s="23">
        <v>14</v>
      </c>
      <c r="Z13" s="33">
        <v>3500</v>
      </c>
      <c r="AA13" s="26">
        <v>3000</v>
      </c>
      <c r="AB13" s="26">
        <v>3600</v>
      </c>
      <c r="AC13" s="23">
        <v>12</v>
      </c>
      <c r="AD13" s="33">
        <v>800</v>
      </c>
      <c r="AE13" s="26">
        <v>800</v>
      </c>
      <c r="AF13" s="26">
        <v>960</v>
      </c>
      <c r="AG13" s="23">
        <v>12</v>
      </c>
      <c r="AH13" s="33">
        <v>69100</v>
      </c>
      <c r="AI13" s="26">
        <v>67000</v>
      </c>
      <c r="AJ13" s="26">
        <v>134000</v>
      </c>
      <c r="AK13" s="23">
        <v>20</v>
      </c>
      <c r="AL13" s="33">
        <v>24600</v>
      </c>
      <c r="AM13" s="26">
        <v>22000</v>
      </c>
      <c r="AN13" s="26">
        <v>40700</v>
      </c>
      <c r="AO13" s="23">
        <v>18.5</v>
      </c>
      <c r="AP13" s="33">
        <v>7300</v>
      </c>
      <c r="AQ13" s="26">
        <v>6950</v>
      </c>
      <c r="AR13" s="26">
        <v>14595</v>
      </c>
      <c r="AS13" s="23">
        <v>21</v>
      </c>
      <c r="AT13" s="35"/>
      <c r="AU13" s="15"/>
      <c r="AV13" s="15"/>
      <c r="AW13" s="15"/>
      <c r="AX13" s="15"/>
      <c r="AY13" s="15"/>
      <c r="AZ13" s="15"/>
      <c r="BA13" s="15"/>
      <c r="BB13" s="86">
        <v>456.29</v>
      </c>
      <c r="BC13" s="87">
        <v>222.03</v>
      </c>
      <c r="BD13" s="68">
        <v>279.25</v>
      </c>
      <c r="BE13" s="55">
        <v>267.05</v>
      </c>
      <c r="BF13" s="73">
        <v>5.26</v>
      </c>
      <c r="BG13" s="32">
        <v>6.5</v>
      </c>
    </row>
    <row r="14" spans="1:59" x14ac:dyDescent="0.25">
      <c r="A14" s="45" t="s">
        <v>391</v>
      </c>
      <c r="B14" s="33">
        <v>310000</v>
      </c>
      <c r="C14" s="26">
        <v>309250</v>
      </c>
      <c r="D14" s="26">
        <v>804190</v>
      </c>
      <c r="E14" s="23">
        <v>26</v>
      </c>
      <c r="F14" s="33">
        <v>25050</v>
      </c>
      <c r="G14" s="26">
        <v>25050</v>
      </c>
      <c r="H14" s="26">
        <v>50100</v>
      </c>
      <c r="I14" s="23">
        <v>20</v>
      </c>
      <c r="J14" s="33">
        <v>3050</v>
      </c>
      <c r="K14" s="26">
        <v>3050</v>
      </c>
      <c r="L14" s="26">
        <v>7015</v>
      </c>
      <c r="M14" s="23">
        <v>23</v>
      </c>
      <c r="N14" s="33">
        <v>8000</v>
      </c>
      <c r="O14" s="26">
        <v>8000</v>
      </c>
      <c r="P14" s="26">
        <v>17600</v>
      </c>
      <c r="Q14" s="23">
        <v>22</v>
      </c>
      <c r="R14" s="33">
        <v>17000</v>
      </c>
      <c r="S14" s="26">
        <v>17000</v>
      </c>
      <c r="T14" s="26">
        <v>36550</v>
      </c>
      <c r="U14" s="23">
        <v>21.5</v>
      </c>
      <c r="V14" s="33">
        <v>22500</v>
      </c>
      <c r="W14" s="26">
        <v>22500</v>
      </c>
      <c r="X14" s="26">
        <v>51750</v>
      </c>
      <c r="Y14" s="23">
        <v>23</v>
      </c>
      <c r="Z14" s="33">
        <v>3500</v>
      </c>
      <c r="AA14" s="26">
        <v>3500</v>
      </c>
      <c r="AB14" s="26">
        <v>7700</v>
      </c>
      <c r="AC14" s="23">
        <v>22</v>
      </c>
      <c r="AD14" s="33">
        <v>300</v>
      </c>
      <c r="AE14" s="26">
        <v>300</v>
      </c>
      <c r="AF14" s="26">
        <v>600</v>
      </c>
      <c r="AG14" s="23">
        <v>20</v>
      </c>
      <c r="AH14" s="33">
        <v>72400</v>
      </c>
      <c r="AI14" s="26">
        <v>72000</v>
      </c>
      <c r="AJ14" s="26">
        <v>190800</v>
      </c>
      <c r="AK14" s="23">
        <v>26.5</v>
      </c>
      <c r="AL14" s="33">
        <v>29700</v>
      </c>
      <c r="AM14" s="26">
        <v>29550</v>
      </c>
      <c r="AN14" s="26">
        <v>82740</v>
      </c>
      <c r="AO14" s="23">
        <v>28</v>
      </c>
      <c r="AP14" s="33">
        <v>9800</v>
      </c>
      <c r="AQ14" s="26">
        <v>9600</v>
      </c>
      <c r="AR14" s="26">
        <v>25920</v>
      </c>
      <c r="AS14" s="49">
        <v>27</v>
      </c>
      <c r="AT14" s="50">
        <v>69900</v>
      </c>
      <c r="AU14" s="25">
        <v>69900</v>
      </c>
      <c r="AV14" s="25">
        <v>199215</v>
      </c>
      <c r="AW14" s="48">
        <v>28.5</v>
      </c>
      <c r="AX14" s="47">
        <v>48800</v>
      </c>
      <c r="AY14" s="25">
        <v>48800</v>
      </c>
      <c r="AZ14" s="25">
        <v>134200</v>
      </c>
      <c r="BA14" s="54">
        <v>27.5</v>
      </c>
      <c r="BB14" s="86">
        <v>227.09</v>
      </c>
      <c r="BC14" s="87">
        <v>126.34</v>
      </c>
      <c r="BD14" s="68">
        <v>277.20999999999998</v>
      </c>
      <c r="BE14" s="55">
        <v>261.77999999999997</v>
      </c>
      <c r="BF14" s="73">
        <v>8.07</v>
      </c>
      <c r="BG14" s="32">
        <v>8.5399999999999991</v>
      </c>
    </row>
    <row r="15" spans="1:59" x14ac:dyDescent="0.25">
      <c r="A15" s="45" t="s">
        <v>392</v>
      </c>
      <c r="B15" s="33">
        <v>199850</v>
      </c>
      <c r="C15" s="26">
        <v>199070</v>
      </c>
      <c r="D15" s="26">
        <v>586308.5</v>
      </c>
      <c r="E15" s="23">
        <v>29.45</v>
      </c>
      <c r="F15" s="33">
        <v>17720</v>
      </c>
      <c r="G15" s="26">
        <v>17650</v>
      </c>
      <c r="H15" s="26">
        <v>40595</v>
      </c>
      <c r="I15" s="23">
        <v>23</v>
      </c>
      <c r="J15" s="33">
        <v>2040</v>
      </c>
      <c r="K15" s="26">
        <v>2000</v>
      </c>
      <c r="L15" s="26">
        <v>4400</v>
      </c>
      <c r="M15" s="23">
        <v>22</v>
      </c>
      <c r="N15" s="33">
        <v>5330</v>
      </c>
      <c r="O15" s="26">
        <v>5300</v>
      </c>
      <c r="P15" s="26">
        <v>12720</v>
      </c>
      <c r="Q15" s="23">
        <v>24</v>
      </c>
      <c r="R15" s="33">
        <v>10200</v>
      </c>
      <c r="S15" s="26">
        <v>10100</v>
      </c>
      <c r="T15" s="26">
        <v>26765</v>
      </c>
      <c r="U15" s="23">
        <v>26.5</v>
      </c>
      <c r="V15" s="33">
        <v>13500</v>
      </c>
      <c r="W15" s="26">
        <v>13450</v>
      </c>
      <c r="X15" s="26">
        <v>39005</v>
      </c>
      <c r="Y15" s="23">
        <v>29</v>
      </c>
      <c r="Z15" s="33">
        <v>2000</v>
      </c>
      <c r="AA15" s="26">
        <v>2000</v>
      </c>
      <c r="AB15" s="26">
        <v>5300</v>
      </c>
      <c r="AC15" s="23">
        <v>26.5</v>
      </c>
      <c r="AD15" s="33">
        <v>120</v>
      </c>
      <c r="AE15" s="26">
        <v>120</v>
      </c>
      <c r="AF15" s="26">
        <v>276</v>
      </c>
      <c r="AG15" s="23">
        <v>23</v>
      </c>
      <c r="AH15" s="33">
        <v>49430</v>
      </c>
      <c r="AI15" s="26">
        <v>49350</v>
      </c>
      <c r="AJ15" s="26">
        <v>138180</v>
      </c>
      <c r="AK15" s="23">
        <v>28</v>
      </c>
      <c r="AL15" s="33">
        <v>21140</v>
      </c>
      <c r="AM15" s="26">
        <v>21000</v>
      </c>
      <c r="AN15" s="26">
        <v>66150</v>
      </c>
      <c r="AO15" s="23">
        <v>31.5</v>
      </c>
      <c r="AP15" s="33">
        <v>6180</v>
      </c>
      <c r="AQ15" s="26">
        <v>6100</v>
      </c>
      <c r="AR15" s="26">
        <v>17995</v>
      </c>
      <c r="AS15" s="23">
        <v>29.5</v>
      </c>
      <c r="AT15" s="33">
        <v>41940</v>
      </c>
      <c r="AU15" s="26">
        <v>41850</v>
      </c>
      <c r="AV15" s="26">
        <v>133920</v>
      </c>
      <c r="AW15" s="23">
        <v>32</v>
      </c>
      <c r="AX15" s="33">
        <v>30250</v>
      </c>
      <c r="AY15" s="26">
        <v>30150</v>
      </c>
      <c r="AZ15" s="26">
        <v>101002.5</v>
      </c>
      <c r="BA15" s="55">
        <v>33.5</v>
      </c>
      <c r="BB15" s="59">
        <v>108.7</v>
      </c>
      <c r="BC15" s="78">
        <v>132</v>
      </c>
      <c r="BD15" s="68">
        <v>200.77</v>
      </c>
      <c r="BE15" s="55">
        <v>191.98</v>
      </c>
      <c r="BF15" s="73">
        <v>8.98</v>
      </c>
      <c r="BG15" s="32">
        <v>13.26</v>
      </c>
    </row>
    <row r="16" spans="1:59" x14ac:dyDescent="0.25">
      <c r="A16" s="45" t="s">
        <v>393</v>
      </c>
      <c r="B16" s="33">
        <v>268500</v>
      </c>
      <c r="C16" s="26">
        <v>266000</v>
      </c>
      <c r="D16" s="26">
        <v>917729.5</v>
      </c>
      <c r="E16" s="23">
        <v>34.5</v>
      </c>
      <c r="F16" s="33">
        <v>26950</v>
      </c>
      <c r="G16" s="26">
        <v>26950</v>
      </c>
      <c r="H16" s="26">
        <v>74112.5</v>
      </c>
      <c r="I16" s="23">
        <v>27.5</v>
      </c>
      <c r="J16" s="33">
        <v>4100</v>
      </c>
      <c r="K16" s="26">
        <v>4100</v>
      </c>
      <c r="L16" s="26">
        <v>10865</v>
      </c>
      <c r="M16" s="23">
        <v>26.5</v>
      </c>
      <c r="N16" s="33">
        <v>12950</v>
      </c>
      <c r="O16" s="26">
        <v>12950</v>
      </c>
      <c r="P16" s="26">
        <v>31727.5</v>
      </c>
      <c r="Q16" s="23">
        <v>24.5</v>
      </c>
      <c r="R16" s="33">
        <v>13860</v>
      </c>
      <c r="S16" s="26">
        <v>13860</v>
      </c>
      <c r="T16" s="26">
        <v>38808</v>
      </c>
      <c r="U16" s="23">
        <v>28</v>
      </c>
      <c r="V16" s="33">
        <v>18900</v>
      </c>
      <c r="W16" s="26">
        <v>18600</v>
      </c>
      <c r="X16" s="26">
        <v>63240</v>
      </c>
      <c r="Y16" s="23">
        <v>34</v>
      </c>
      <c r="Z16" s="33">
        <v>2590</v>
      </c>
      <c r="AA16" s="26">
        <v>2590</v>
      </c>
      <c r="AB16" s="26">
        <v>7381.5</v>
      </c>
      <c r="AC16" s="23">
        <v>28.5</v>
      </c>
      <c r="AD16" s="33">
        <v>150</v>
      </c>
      <c r="AE16" s="26">
        <v>150</v>
      </c>
      <c r="AF16" s="26">
        <v>405</v>
      </c>
      <c r="AG16" s="23">
        <v>27</v>
      </c>
      <c r="AH16" s="33">
        <v>59850</v>
      </c>
      <c r="AI16" s="26">
        <v>59850</v>
      </c>
      <c r="AJ16" s="26">
        <v>215460</v>
      </c>
      <c r="AK16" s="23">
        <v>36</v>
      </c>
      <c r="AL16" s="33">
        <v>30850</v>
      </c>
      <c r="AM16" s="26">
        <v>28650</v>
      </c>
      <c r="AN16" s="26">
        <v>100275</v>
      </c>
      <c r="AO16" s="23">
        <v>35</v>
      </c>
      <c r="AP16" s="33">
        <v>7500</v>
      </c>
      <c r="AQ16" s="26">
        <v>7500</v>
      </c>
      <c r="AR16" s="26">
        <v>25875</v>
      </c>
      <c r="AS16" s="23">
        <v>34.5</v>
      </c>
      <c r="AT16" s="33">
        <v>51240</v>
      </c>
      <c r="AU16" s="26">
        <v>51240</v>
      </c>
      <c r="AV16" s="26">
        <v>197274</v>
      </c>
      <c r="AW16" s="23">
        <v>38.5</v>
      </c>
      <c r="AX16" s="33">
        <v>39560</v>
      </c>
      <c r="AY16" s="26">
        <v>39560</v>
      </c>
      <c r="AZ16" s="26">
        <v>152306</v>
      </c>
      <c r="BA16" s="55">
        <v>38.5</v>
      </c>
      <c r="BB16" s="59">
        <v>171.31</v>
      </c>
      <c r="BC16" s="78">
        <v>148.27000000000001</v>
      </c>
      <c r="BD16" s="68">
        <v>189.85</v>
      </c>
      <c r="BE16" s="55">
        <v>161.16999999999999</v>
      </c>
      <c r="BF16" s="73">
        <v>14.15</v>
      </c>
      <c r="BG16" s="32">
        <v>15.97</v>
      </c>
    </row>
    <row r="17" spans="1:59" x14ac:dyDescent="0.25">
      <c r="A17" s="45" t="s">
        <v>394</v>
      </c>
      <c r="B17" s="33">
        <v>309000</v>
      </c>
      <c r="C17" s="26">
        <v>308750</v>
      </c>
      <c r="D17" s="26">
        <v>923034</v>
      </c>
      <c r="E17" s="23">
        <v>29.9</v>
      </c>
      <c r="F17" s="33">
        <v>31450</v>
      </c>
      <c r="G17" s="26">
        <v>31450</v>
      </c>
      <c r="H17" s="26">
        <v>62900</v>
      </c>
      <c r="I17" s="23">
        <v>20</v>
      </c>
      <c r="J17" s="33">
        <v>5140</v>
      </c>
      <c r="K17" s="26">
        <v>5135</v>
      </c>
      <c r="L17" s="26">
        <v>8216</v>
      </c>
      <c r="M17" s="23">
        <v>16</v>
      </c>
      <c r="N17" s="33">
        <v>15300</v>
      </c>
      <c r="O17" s="26">
        <v>15240</v>
      </c>
      <c r="P17" s="26">
        <v>22860</v>
      </c>
      <c r="Q17" s="23">
        <v>15</v>
      </c>
      <c r="R17" s="33">
        <v>16700</v>
      </c>
      <c r="S17" s="26">
        <v>16660</v>
      </c>
      <c r="T17" s="26">
        <v>41650</v>
      </c>
      <c r="U17" s="23">
        <v>25</v>
      </c>
      <c r="V17" s="33">
        <v>22450</v>
      </c>
      <c r="W17" s="26">
        <v>22450</v>
      </c>
      <c r="X17" s="26">
        <v>51635</v>
      </c>
      <c r="Y17" s="23">
        <v>23</v>
      </c>
      <c r="Z17" s="33">
        <v>2950</v>
      </c>
      <c r="AA17" s="26">
        <v>2950</v>
      </c>
      <c r="AB17" s="26">
        <v>5605</v>
      </c>
      <c r="AC17" s="23">
        <v>19</v>
      </c>
      <c r="AD17" s="33">
        <v>0</v>
      </c>
      <c r="AE17" s="26">
        <v>0</v>
      </c>
      <c r="AF17" s="26">
        <v>0</v>
      </c>
      <c r="AG17" s="23">
        <v>0</v>
      </c>
      <c r="AH17" s="33">
        <v>68700</v>
      </c>
      <c r="AI17" s="26">
        <v>68630</v>
      </c>
      <c r="AJ17" s="26">
        <v>212753</v>
      </c>
      <c r="AK17" s="23">
        <v>31</v>
      </c>
      <c r="AL17" s="33">
        <v>33450</v>
      </c>
      <c r="AM17" s="26">
        <v>33375</v>
      </c>
      <c r="AN17" s="26">
        <v>100125</v>
      </c>
      <c r="AO17" s="23">
        <v>30</v>
      </c>
      <c r="AP17" s="33">
        <v>8760</v>
      </c>
      <c r="AQ17" s="26">
        <v>8760</v>
      </c>
      <c r="AR17" s="26">
        <v>26280</v>
      </c>
      <c r="AS17" s="23">
        <v>30</v>
      </c>
      <c r="AT17" s="33">
        <v>58400</v>
      </c>
      <c r="AU17" s="26">
        <v>58400</v>
      </c>
      <c r="AV17" s="26">
        <v>221920</v>
      </c>
      <c r="AW17" s="23">
        <v>38</v>
      </c>
      <c r="AX17" s="33">
        <v>45700</v>
      </c>
      <c r="AY17" s="26">
        <v>45700</v>
      </c>
      <c r="AZ17" s="26">
        <v>169090</v>
      </c>
      <c r="BA17" s="55">
        <v>37</v>
      </c>
      <c r="BB17" s="59">
        <v>163.51</v>
      </c>
      <c r="BC17" s="78">
        <v>157.91</v>
      </c>
      <c r="BD17" s="68">
        <v>174.97</v>
      </c>
      <c r="BE17" s="55">
        <v>172.49</v>
      </c>
      <c r="BF17" s="73">
        <v>16.100000000000001</v>
      </c>
      <c r="BG17" s="32">
        <v>18.75</v>
      </c>
    </row>
    <row r="18" spans="1:59" x14ac:dyDescent="0.25">
      <c r="A18" s="45" t="s">
        <v>395</v>
      </c>
      <c r="B18" s="33">
        <v>358500</v>
      </c>
      <c r="C18" s="26">
        <v>354500</v>
      </c>
      <c r="D18" s="26">
        <v>1134380</v>
      </c>
      <c r="E18" s="23">
        <v>32</v>
      </c>
      <c r="F18" s="33">
        <v>35900</v>
      </c>
      <c r="G18" s="26">
        <v>35800</v>
      </c>
      <c r="H18" s="26">
        <v>107400</v>
      </c>
      <c r="I18" s="23">
        <v>30</v>
      </c>
      <c r="J18" s="33">
        <v>5500</v>
      </c>
      <c r="K18" s="26">
        <v>5500</v>
      </c>
      <c r="L18" s="26">
        <f t="shared" ref="L18:L20" si="0">K18*M18/10</f>
        <v>15125</v>
      </c>
      <c r="M18" s="23">
        <v>27.5</v>
      </c>
      <c r="N18" s="33">
        <v>18350</v>
      </c>
      <c r="O18" s="26">
        <v>18300</v>
      </c>
      <c r="P18" s="26">
        <f t="shared" ref="P18:P20" si="1">O18*Q18/10</f>
        <v>50325</v>
      </c>
      <c r="Q18" s="23">
        <v>27.5</v>
      </c>
      <c r="R18" s="33">
        <v>19700</v>
      </c>
      <c r="S18" s="26">
        <v>19600</v>
      </c>
      <c r="T18" s="26">
        <f t="shared" ref="T18:T20" si="2">S18*U18/10</f>
        <v>56840</v>
      </c>
      <c r="U18" s="23">
        <v>29</v>
      </c>
      <c r="V18" s="33">
        <v>26600</v>
      </c>
      <c r="W18" s="26">
        <v>25450</v>
      </c>
      <c r="X18" s="26">
        <f t="shared" ref="X18:X20" si="3">W18*Y18/10</f>
        <v>78895</v>
      </c>
      <c r="Y18" s="23">
        <v>31</v>
      </c>
      <c r="Z18" s="33">
        <v>3500</v>
      </c>
      <c r="AA18" s="26">
        <v>3500</v>
      </c>
      <c r="AB18" s="26">
        <f t="shared" ref="AB18:AB20" si="4">AA18*AC18/10</f>
        <v>8050</v>
      </c>
      <c r="AC18" s="23">
        <v>23</v>
      </c>
      <c r="AD18" s="33">
        <v>150</v>
      </c>
      <c r="AE18" s="26">
        <v>150</v>
      </c>
      <c r="AF18" s="26">
        <f t="shared" ref="AF18:AF20" si="5">AE18*AG18/10</f>
        <v>360</v>
      </c>
      <c r="AG18" s="23">
        <v>24</v>
      </c>
      <c r="AH18" s="33">
        <v>79400</v>
      </c>
      <c r="AI18" s="26">
        <v>78800</v>
      </c>
      <c r="AJ18" s="26">
        <f t="shared" ref="AJ18:AJ20" si="6">AI18*AK18/10</f>
        <v>256100</v>
      </c>
      <c r="AK18" s="23">
        <v>32.5</v>
      </c>
      <c r="AL18" s="33">
        <v>38500</v>
      </c>
      <c r="AM18" s="26">
        <v>37800</v>
      </c>
      <c r="AN18" s="26">
        <f t="shared" ref="AN18:AN20" si="7">AM18*AO18/10</f>
        <v>128520</v>
      </c>
      <c r="AO18" s="23">
        <v>34</v>
      </c>
      <c r="AP18" s="33">
        <v>9500</v>
      </c>
      <c r="AQ18" s="26">
        <v>9300</v>
      </c>
      <c r="AR18" s="26">
        <f t="shared" ref="AR18:AR20" si="8">AQ18*AS18/10</f>
        <v>29760</v>
      </c>
      <c r="AS18" s="23">
        <v>32</v>
      </c>
      <c r="AT18" s="33">
        <v>68800</v>
      </c>
      <c r="AU18" s="26">
        <v>68300</v>
      </c>
      <c r="AV18" s="26">
        <f t="shared" ref="AV18:AV20" si="9">AU18*AW18/10</f>
        <v>228805</v>
      </c>
      <c r="AW18" s="23">
        <v>33.5</v>
      </c>
      <c r="AX18" s="33">
        <v>52600</v>
      </c>
      <c r="AY18" s="26">
        <v>52000</v>
      </c>
      <c r="AZ18" s="26">
        <f t="shared" ref="AZ18:AZ20" si="10">AY18*BA18/10</f>
        <v>174200</v>
      </c>
      <c r="BA18" s="55">
        <v>33.5</v>
      </c>
      <c r="BB18" s="59">
        <v>247.13</v>
      </c>
      <c r="BC18" s="78">
        <v>196.69</v>
      </c>
      <c r="BD18" s="68">
        <v>209.95</v>
      </c>
      <c r="BE18" s="55">
        <v>217.81</v>
      </c>
      <c r="BF18" s="73">
        <v>25.15</v>
      </c>
      <c r="BG18" s="32">
        <v>37.83</v>
      </c>
    </row>
    <row r="19" spans="1:59" x14ac:dyDescent="0.25">
      <c r="A19" s="45" t="s">
        <v>396</v>
      </c>
      <c r="B19" s="33">
        <v>378000</v>
      </c>
      <c r="C19" s="26">
        <v>377500</v>
      </c>
      <c r="D19" s="26">
        <v>1292927.5</v>
      </c>
      <c r="E19" s="23">
        <v>34.25</v>
      </c>
      <c r="F19" s="33">
        <v>29900</v>
      </c>
      <c r="G19" s="26">
        <v>29850</v>
      </c>
      <c r="H19" s="26">
        <f>G19*I19/10</f>
        <v>85072.5</v>
      </c>
      <c r="I19" s="23">
        <v>28.5</v>
      </c>
      <c r="J19" s="33">
        <v>6000</v>
      </c>
      <c r="K19" s="26">
        <v>6000</v>
      </c>
      <c r="L19" s="26">
        <f t="shared" si="0"/>
        <v>15900</v>
      </c>
      <c r="M19" s="23">
        <v>26.5</v>
      </c>
      <c r="N19" s="33">
        <v>19500</v>
      </c>
      <c r="O19" s="26">
        <v>19500</v>
      </c>
      <c r="P19" s="26">
        <f t="shared" si="1"/>
        <v>51675</v>
      </c>
      <c r="Q19" s="23">
        <v>26.5</v>
      </c>
      <c r="R19" s="33">
        <v>20150</v>
      </c>
      <c r="S19" s="26">
        <v>20100</v>
      </c>
      <c r="T19" s="26">
        <f t="shared" si="2"/>
        <v>58290</v>
      </c>
      <c r="U19" s="23">
        <v>29</v>
      </c>
      <c r="V19" s="33">
        <v>29600</v>
      </c>
      <c r="W19" s="26">
        <v>29550</v>
      </c>
      <c r="X19" s="26">
        <f t="shared" si="3"/>
        <v>88650</v>
      </c>
      <c r="Y19" s="23">
        <v>30</v>
      </c>
      <c r="Z19" s="33">
        <v>3700</v>
      </c>
      <c r="AA19" s="26">
        <v>3650</v>
      </c>
      <c r="AB19" s="26">
        <f t="shared" si="4"/>
        <v>9672.5</v>
      </c>
      <c r="AC19" s="23">
        <v>26.5</v>
      </c>
      <c r="AD19" s="33">
        <v>200</v>
      </c>
      <c r="AE19" s="26">
        <v>200</v>
      </c>
      <c r="AF19" s="26">
        <f t="shared" si="5"/>
        <v>500</v>
      </c>
      <c r="AG19" s="23">
        <v>25</v>
      </c>
      <c r="AH19" s="33">
        <v>80200</v>
      </c>
      <c r="AI19" s="26">
        <v>80100</v>
      </c>
      <c r="AJ19" s="26">
        <f t="shared" si="6"/>
        <v>268335</v>
      </c>
      <c r="AK19" s="23">
        <v>33.5</v>
      </c>
      <c r="AL19" s="33">
        <v>40650</v>
      </c>
      <c r="AM19" s="26">
        <v>40500</v>
      </c>
      <c r="AN19" s="26">
        <f t="shared" si="7"/>
        <v>133650</v>
      </c>
      <c r="AO19" s="23">
        <v>33</v>
      </c>
      <c r="AP19" s="33">
        <v>10500</v>
      </c>
      <c r="AQ19" s="26">
        <v>10500</v>
      </c>
      <c r="AR19" s="26">
        <f t="shared" si="8"/>
        <v>34125</v>
      </c>
      <c r="AS19" s="23">
        <v>32.5</v>
      </c>
      <c r="AT19" s="33">
        <v>74700</v>
      </c>
      <c r="AU19" s="26">
        <v>74700</v>
      </c>
      <c r="AV19" s="26">
        <f t="shared" si="9"/>
        <v>298800</v>
      </c>
      <c r="AW19" s="23">
        <v>40</v>
      </c>
      <c r="AX19" s="33">
        <v>62900</v>
      </c>
      <c r="AY19" s="26">
        <v>62850</v>
      </c>
      <c r="AZ19" s="26">
        <f t="shared" si="10"/>
        <v>248257.5</v>
      </c>
      <c r="BA19" s="55">
        <v>39.5</v>
      </c>
      <c r="BB19" s="59">
        <v>190.85</v>
      </c>
      <c r="BC19" s="78">
        <v>166.82</v>
      </c>
      <c r="BD19" s="68">
        <v>200.32</v>
      </c>
      <c r="BE19" s="55">
        <v>237.68</v>
      </c>
      <c r="BF19" s="73">
        <v>45.1</v>
      </c>
      <c r="BG19" s="32">
        <v>60.5</v>
      </c>
    </row>
    <row r="20" spans="1:59" x14ac:dyDescent="0.25">
      <c r="A20" s="45" t="s">
        <v>397</v>
      </c>
      <c r="B20" s="33">
        <v>348500</v>
      </c>
      <c r="C20" s="26">
        <v>280950</v>
      </c>
      <c r="D20" s="26">
        <v>492927.5</v>
      </c>
      <c r="E20" s="23">
        <v>17.55</v>
      </c>
      <c r="F20" s="33">
        <v>27350</v>
      </c>
      <c r="G20" s="26">
        <v>19200</v>
      </c>
      <c r="H20" s="26">
        <f>G20*I20/10</f>
        <v>28800</v>
      </c>
      <c r="I20" s="23">
        <v>15</v>
      </c>
      <c r="J20" s="33">
        <v>5600</v>
      </c>
      <c r="K20" s="26">
        <v>3800</v>
      </c>
      <c r="L20" s="26">
        <f t="shared" si="0"/>
        <v>5700</v>
      </c>
      <c r="M20" s="23">
        <v>15</v>
      </c>
      <c r="N20" s="33">
        <v>17850</v>
      </c>
      <c r="O20" s="26">
        <v>12450</v>
      </c>
      <c r="P20" s="26">
        <f t="shared" si="1"/>
        <v>18052.5</v>
      </c>
      <c r="Q20" s="23">
        <v>14.5</v>
      </c>
      <c r="R20" s="33">
        <v>18700</v>
      </c>
      <c r="S20" s="26">
        <v>13400</v>
      </c>
      <c r="T20" s="26">
        <f t="shared" si="2"/>
        <v>21440</v>
      </c>
      <c r="U20" s="23">
        <v>16</v>
      </c>
      <c r="V20" s="33">
        <v>27200</v>
      </c>
      <c r="W20" s="26">
        <v>19000</v>
      </c>
      <c r="X20" s="26">
        <f t="shared" si="3"/>
        <v>33250</v>
      </c>
      <c r="Y20" s="23">
        <v>17.5</v>
      </c>
      <c r="Z20" s="33">
        <v>3400</v>
      </c>
      <c r="AA20" s="26">
        <v>2400</v>
      </c>
      <c r="AB20" s="26">
        <f t="shared" si="4"/>
        <v>3720</v>
      </c>
      <c r="AC20" s="23">
        <v>15.5</v>
      </c>
      <c r="AD20" s="33">
        <v>150</v>
      </c>
      <c r="AE20" s="26">
        <v>150</v>
      </c>
      <c r="AF20" s="26">
        <f t="shared" si="5"/>
        <v>225</v>
      </c>
      <c r="AG20" s="23">
        <v>15</v>
      </c>
      <c r="AH20" s="33">
        <v>73400</v>
      </c>
      <c r="AI20" s="26">
        <v>58600</v>
      </c>
      <c r="AJ20" s="26">
        <f t="shared" si="6"/>
        <v>105480</v>
      </c>
      <c r="AK20" s="23">
        <v>18</v>
      </c>
      <c r="AL20" s="33">
        <v>37200</v>
      </c>
      <c r="AM20" s="26">
        <v>29400</v>
      </c>
      <c r="AN20" s="26">
        <f t="shared" si="7"/>
        <v>52920</v>
      </c>
      <c r="AO20" s="23">
        <v>18</v>
      </c>
      <c r="AP20" s="33">
        <v>9600</v>
      </c>
      <c r="AQ20" s="26">
        <v>7500</v>
      </c>
      <c r="AR20" s="26">
        <f t="shared" si="8"/>
        <v>13125</v>
      </c>
      <c r="AS20" s="23">
        <v>17.5</v>
      </c>
      <c r="AT20" s="33">
        <v>69550</v>
      </c>
      <c r="AU20" s="26">
        <v>62500</v>
      </c>
      <c r="AV20" s="26">
        <f t="shared" si="9"/>
        <v>115625</v>
      </c>
      <c r="AW20" s="23">
        <v>18.5</v>
      </c>
      <c r="AX20" s="33">
        <v>58500</v>
      </c>
      <c r="AY20" s="26">
        <v>52550</v>
      </c>
      <c r="AZ20" s="26">
        <f t="shared" si="10"/>
        <v>94590</v>
      </c>
      <c r="BA20" s="55">
        <v>18</v>
      </c>
      <c r="BB20" s="59">
        <v>178.25399999999999</v>
      </c>
      <c r="BC20" s="78">
        <v>220.86</v>
      </c>
      <c r="BD20" s="68">
        <v>209.93</v>
      </c>
      <c r="BE20" s="55">
        <v>251.15</v>
      </c>
      <c r="BF20" s="73">
        <v>68.22</v>
      </c>
      <c r="BG20" s="32">
        <v>86.25</v>
      </c>
    </row>
    <row r="21" spans="1:59" x14ac:dyDescent="0.25">
      <c r="A21" s="45" t="s">
        <v>398</v>
      </c>
      <c r="B21" s="33">
        <v>376000</v>
      </c>
      <c r="C21" s="26">
        <v>375900</v>
      </c>
      <c r="D21" s="26">
        <v>1381430</v>
      </c>
      <c r="E21" s="23">
        <v>36.75</v>
      </c>
      <c r="F21" s="33">
        <v>31500</v>
      </c>
      <c r="G21" s="26">
        <v>31450</v>
      </c>
      <c r="H21" s="26">
        <v>83342.5</v>
      </c>
      <c r="I21" s="23">
        <v>26.5</v>
      </c>
      <c r="J21" s="33">
        <v>5650</v>
      </c>
      <c r="K21" s="26">
        <v>5600</v>
      </c>
      <c r="L21" s="26">
        <v>14000</v>
      </c>
      <c r="M21" s="23">
        <v>25</v>
      </c>
      <c r="N21" s="33">
        <v>19500</v>
      </c>
      <c r="O21" s="26">
        <v>19500</v>
      </c>
      <c r="P21" s="26">
        <v>46800</v>
      </c>
      <c r="Q21" s="23">
        <v>24</v>
      </c>
      <c r="R21" s="33">
        <v>21700</v>
      </c>
      <c r="S21" s="26">
        <v>21700</v>
      </c>
      <c r="T21" s="26">
        <v>52080</v>
      </c>
      <c r="U21" s="23">
        <v>24</v>
      </c>
      <c r="V21" s="33">
        <v>30000</v>
      </c>
      <c r="W21" s="26">
        <v>30000</v>
      </c>
      <c r="X21" s="26">
        <v>99000</v>
      </c>
      <c r="Y21" s="23">
        <v>33</v>
      </c>
      <c r="Z21" s="33">
        <v>4500</v>
      </c>
      <c r="AA21" s="26">
        <v>4500</v>
      </c>
      <c r="AB21" s="26">
        <v>11700</v>
      </c>
      <c r="AC21" s="23">
        <v>26</v>
      </c>
      <c r="AD21" s="33">
        <v>150</v>
      </c>
      <c r="AE21" s="26">
        <v>150</v>
      </c>
      <c r="AF21" s="26">
        <v>382.5</v>
      </c>
      <c r="AG21" s="23">
        <v>25.5</v>
      </c>
      <c r="AH21" s="33">
        <v>79000</v>
      </c>
      <c r="AI21" s="26">
        <v>79000</v>
      </c>
      <c r="AJ21" s="26">
        <v>296250</v>
      </c>
      <c r="AK21" s="23">
        <v>37.5</v>
      </c>
      <c r="AL21" s="33">
        <v>39000</v>
      </c>
      <c r="AM21" s="26">
        <v>39000</v>
      </c>
      <c r="AN21" s="26">
        <v>144300</v>
      </c>
      <c r="AO21" s="23">
        <v>37</v>
      </c>
      <c r="AP21" s="33">
        <v>11500</v>
      </c>
      <c r="AQ21" s="26">
        <v>11500</v>
      </c>
      <c r="AR21" s="26">
        <v>42550</v>
      </c>
      <c r="AS21" s="23">
        <v>37</v>
      </c>
      <c r="AT21" s="33">
        <v>72500</v>
      </c>
      <c r="AU21" s="26">
        <v>72500</v>
      </c>
      <c r="AV21" s="26">
        <v>322625</v>
      </c>
      <c r="AW21" s="23">
        <v>44.5</v>
      </c>
      <c r="AX21" s="33">
        <v>61000</v>
      </c>
      <c r="AY21" s="26">
        <v>61000</v>
      </c>
      <c r="AZ21" s="26">
        <v>268400</v>
      </c>
      <c r="BA21" s="55">
        <v>44</v>
      </c>
      <c r="BB21" s="59">
        <v>227.36769230769232</v>
      </c>
      <c r="BC21" s="78">
        <v>231.33800000000002</v>
      </c>
      <c r="BD21" s="68">
        <v>270.98456625</v>
      </c>
      <c r="BE21" s="55">
        <v>327.81967500600001</v>
      </c>
      <c r="BF21" s="73">
        <v>96.19</v>
      </c>
      <c r="BG21" s="32">
        <v>104.8</v>
      </c>
    </row>
    <row r="22" spans="1:59" x14ac:dyDescent="0.25">
      <c r="A22" s="45" t="s">
        <v>399</v>
      </c>
      <c r="B22" s="33">
        <v>321000</v>
      </c>
      <c r="C22" s="26">
        <v>309650</v>
      </c>
      <c r="D22" s="26">
        <v>650192.5</v>
      </c>
      <c r="E22" s="23">
        <v>20.997658646859357</v>
      </c>
      <c r="F22" s="33">
        <v>25400</v>
      </c>
      <c r="G22" s="26">
        <v>25000</v>
      </c>
      <c r="H22" s="26">
        <v>41250</v>
      </c>
      <c r="I22" s="23">
        <v>16.5</v>
      </c>
      <c r="J22" s="33">
        <v>4250</v>
      </c>
      <c r="K22" s="26">
        <v>3800</v>
      </c>
      <c r="L22" s="26">
        <v>6650</v>
      </c>
      <c r="M22" s="23">
        <v>17.5</v>
      </c>
      <c r="N22" s="33">
        <v>15800</v>
      </c>
      <c r="O22" s="26">
        <v>15050</v>
      </c>
      <c r="P22" s="26">
        <v>26337.5</v>
      </c>
      <c r="Q22" s="23">
        <v>17.5</v>
      </c>
      <c r="R22" s="33">
        <v>17850</v>
      </c>
      <c r="S22" s="26">
        <v>17250</v>
      </c>
      <c r="T22" s="26">
        <v>29325</v>
      </c>
      <c r="U22" s="23">
        <v>17</v>
      </c>
      <c r="V22" s="33">
        <v>24800</v>
      </c>
      <c r="W22" s="26">
        <v>22150</v>
      </c>
      <c r="X22" s="26">
        <v>37655</v>
      </c>
      <c r="Y22" s="23">
        <v>17</v>
      </c>
      <c r="Z22" s="33">
        <v>3600</v>
      </c>
      <c r="AA22" s="26">
        <v>4250</v>
      </c>
      <c r="AB22" s="26">
        <v>7012.5</v>
      </c>
      <c r="AC22" s="23">
        <v>16.5</v>
      </c>
      <c r="AD22" s="33">
        <v>100</v>
      </c>
      <c r="AE22" s="26">
        <v>100</v>
      </c>
      <c r="AF22" s="26">
        <v>160</v>
      </c>
      <c r="AG22" s="23">
        <v>16</v>
      </c>
      <c r="AH22" s="33">
        <v>65500</v>
      </c>
      <c r="AI22" s="26">
        <v>60000</v>
      </c>
      <c r="AJ22" s="26">
        <v>120000</v>
      </c>
      <c r="AK22" s="23">
        <v>20</v>
      </c>
      <c r="AL22" s="33">
        <v>28900</v>
      </c>
      <c r="AM22" s="26">
        <v>28000</v>
      </c>
      <c r="AN22" s="26">
        <v>54600</v>
      </c>
      <c r="AO22" s="23">
        <v>19.5</v>
      </c>
      <c r="AP22" s="33">
        <v>8500</v>
      </c>
      <c r="AQ22" s="26">
        <v>8350</v>
      </c>
      <c r="AR22" s="26">
        <v>15865</v>
      </c>
      <c r="AS22" s="23">
        <v>19</v>
      </c>
      <c r="AT22" s="33">
        <v>67800</v>
      </c>
      <c r="AU22" s="26">
        <v>67450</v>
      </c>
      <c r="AV22" s="26">
        <v>168625</v>
      </c>
      <c r="AW22" s="23">
        <v>25</v>
      </c>
      <c r="AX22" s="33">
        <v>58500</v>
      </c>
      <c r="AY22" s="26">
        <v>58250</v>
      </c>
      <c r="AZ22" s="26">
        <v>142712.5</v>
      </c>
      <c r="BA22" s="55">
        <v>24.5</v>
      </c>
      <c r="BB22" s="59">
        <v>374.97</v>
      </c>
      <c r="BC22" s="119">
        <v>331</v>
      </c>
      <c r="BD22" s="86">
        <v>522.29</v>
      </c>
      <c r="BE22" s="119">
        <v>386.33</v>
      </c>
      <c r="BF22" s="73">
        <v>122.6</v>
      </c>
      <c r="BG22" s="32">
        <v>180.1</v>
      </c>
    </row>
    <row r="23" spans="1:59" x14ac:dyDescent="0.25">
      <c r="A23" s="45" t="s">
        <v>384</v>
      </c>
      <c r="B23" s="33">
        <v>436500</v>
      </c>
      <c r="C23" s="26">
        <v>415750</v>
      </c>
      <c r="D23" s="26">
        <v>810577.5</v>
      </c>
      <c r="E23" s="23">
        <f>D23/C23*10</f>
        <v>19.496752856283827</v>
      </c>
      <c r="F23" s="33">
        <v>28400</v>
      </c>
      <c r="G23" s="26">
        <v>25300</v>
      </c>
      <c r="H23" s="26">
        <v>36685</v>
      </c>
      <c r="I23" s="23">
        <f>H23/G23*10</f>
        <v>14.5</v>
      </c>
      <c r="J23" s="33">
        <v>6500</v>
      </c>
      <c r="K23" s="26">
        <v>6350</v>
      </c>
      <c r="L23" s="26">
        <v>10160</v>
      </c>
      <c r="M23" s="23">
        <f>L23/K23*10</f>
        <v>16</v>
      </c>
      <c r="N23" s="33">
        <v>25800</v>
      </c>
      <c r="O23" s="26">
        <v>25200</v>
      </c>
      <c r="P23" s="26">
        <v>37800</v>
      </c>
      <c r="Q23" s="23">
        <f>P23/O23*10</f>
        <v>15</v>
      </c>
      <c r="R23" s="33">
        <v>29950</v>
      </c>
      <c r="S23" s="26">
        <v>28300</v>
      </c>
      <c r="T23" s="26">
        <v>42450</v>
      </c>
      <c r="U23" s="23">
        <f>T23/S23*10</f>
        <v>15</v>
      </c>
      <c r="V23" s="33">
        <v>34800</v>
      </c>
      <c r="W23" s="26">
        <v>34600</v>
      </c>
      <c r="X23" s="26">
        <v>55360</v>
      </c>
      <c r="Y23" s="23">
        <f>X23/W23*10</f>
        <v>16</v>
      </c>
      <c r="Z23" s="33">
        <v>7600</v>
      </c>
      <c r="AA23" s="26">
        <v>7450</v>
      </c>
      <c r="AB23" s="26">
        <v>11175</v>
      </c>
      <c r="AC23" s="23">
        <f>AB23/AA23*10</f>
        <v>15</v>
      </c>
      <c r="AD23" s="33">
        <v>350</v>
      </c>
      <c r="AE23" s="26">
        <v>300</v>
      </c>
      <c r="AF23" s="26">
        <v>420</v>
      </c>
      <c r="AG23" s="23">
        <f>AF23/AE23*10</f>
        <v>14</v>
      </c>
      <c r="AH23" s="33">
        <v>85500</v>
      </c>
      <c r="AI23" s="26">
        <v>82150</v>
      </c>
      <c r="AJ23" s="26">
        <v>176622.5</v>
      </c>
      <c r="AK23" s="23">
        <f>AJ23/AI23*10</f>
        <v>21.5</v>
      </c>
      <c r="AL23" s="33">
        <v>48400</v>
      </c>
      <c r="AM23" s="26">
        <v>45300</v>
      </c>
      <c r="AN23" s="26">
        <v>90600</v>
      </c>
      <c r="AO23" s="23">
        <f>AN23/AM23*10</f>
        <v>20</v>
      </c>
      <c r="AP23" s="33">
        <v>10500</v>
      </c>
      <c r="AQ23" s="26">
        <v>9000</v>
      </c>
      <c r="AR23" s="26">
        <v>17550</v>
      </c>
      <c r="AS23" s="23">
        <f>AR23/AQ23*10</f>
        <v>19.5</v>
      </c>
      <c r="AT23" s="33">
        <v>89800</v>
      </c>
      <c r="AU23" s="26">
        <v>86500</v>
      </c>
      <c r="AV23" s="26">
        <v>194625</v>
      </c>
      <c r="AW23" s="23">
        <f>AV23/AU23*10</f>
        <v>22.5</v>
      </c>
      <c r="AX23" s="33">
        <v>68900</v>
      </c>
      <c r="AY23" s="26">
        <v>65300</v>
      </c>
      <c r="AZ23" s="26">
        <v>137130</v>
      </c>
      <c r="BA23" s="23">
        <f>AZ23/AY23*10</f>
        <v>21</v>
      </c>
      <c r="BB23" s="59">
        <v>289.39999999999998</v>
      </c>
      <c r="BC23" s="78">
        <v>226.72</v>
      </c>
      <c r="BD23" s="68">
        <v>291.12</v>
      </c>
      <c r="BE23" s="55">
        <v>230.28</v>
      </c>
      <c r="BF23" s="73">
        <v>244</v>
      </c>
      <c r="BG23" s="32">
        <v>808</v>
      </c>
    </row>
    <row r="24" spans="1:59" x14ac:dyDescent="0.25">
      <c r="A24" s="45" t="s">
        <v>385</v>
      </c>
      <c r="B24" s="33">
        <v>420000</v>
      </c>
      <c r="C24" s="26">
        <v>377900</v>
      </c>
      <c r="D24" s="26">
        <v>944650</v>
      </c>
      <c r="E24" s="23">
        <f>D24/C24*10</f>
        <v>24.997353797300871</v>
      </c>
      <c r="F24" s="33">
        <v>27100</v>
      </c>
      <c r="G24" s="26">
        <v>24700</v>
      </c>
      <c r="H24" s="26">
        <v>46930</v>
      </c>
      <c r="I24" s="23">
        <f>H24/G24*10</f>
        <v>19</v>
      </c>
      <c r="J24" s="33">
        <v>6050</v>
      </c>
      <c r="K24" s="26">
        <v>5650</v>
      </c>
      <c r="L24" s="26">
        <v>11300</v>
      </c>
      <c r="M24" s="23">
        <f>L24/K24*10</f>
        <v>20</v>
      </c>
      <c r="N24" s="33">
        <v>24100</v>
      </c>
      <c r="O24" s="26">
        <v>22100</v>
      </c>
      <c r="P24" s="26">
        <v>44200</v>
      </c>
      <c r="Q24" s="23">
        <f>P24/O24*10</f>
        <v>20</v>
      </c>
      <c r="R24" s="33">
        <v>27550</v>
      </c>
      <c r="S24" s="26">
        <v>24150</v>
      </c>
      <c r="T24" s="26">
        <v>50715</v>
      </c>
      <c r="U24" s="23">
        <f>T24/S24*10</f>
        <v>21</v>
      </c>
      <c r="V24" s="33">
        <v>32000</v>
      </c>
      <c r="W24" s="26">
        <v>28050</v>
      </c>
      <c r="X24" s="26">
        <v>65917.5</v>
      </c>
      <c r="Y24" s="23">
        <f>X24/W24*10</f>
        <v>23.5</v>
      </c>
      <c r="Z24" s="33">
        <v>6000</v>
      </c>
      <c r="AA24" s="26">
        <v>5050</v>
      </c>
      <c r="AB24" s="26">
        <v>11110</v>
      </c>
      <c r="AC24" s="23">
        <f>AB24/AA24*10</f>
        <v>22</v>
      </c>
      <c r="AD24" s="33">
        <v>300</v>
      </c>
      <c r="AE24" s="26">
        <v>300</v>
      </c>
      <c r="AF24" s="26">
        <v>630</v>
      </c>
      <c r="AG24" s="23">
        <f>AF24/AE24*10</f>
        <v>21</v>
      </c>
      <c r="AH24" s="33">
        <v>84100</v>
      </c>
      <c r="AI24" s="26">
        <v>76900</v>
      </c>
      <c r="AJ24" s="26">
        <v>196095</v>
      </c>
      <c r="AK24" s="23">
        <f>AJ24/AI24*10</f>
        <v>25.5</v>
      </c>
      <c r="AL24" s="33">
        <v>47650</v>
      </c>
      <c r="AM24" s="26">
        <v>36300</v>
      </c>
      <c r="AN24" s="26">
        <v>90750</v>
      </c>
      <c r="AO24" s="23">
        <f>AN24/AM24*10</f>
        <v>25</v>
      </c>
      <c r="AP24" s="33">
        <v>9750</v>
      </c>
      <c r="AQ24" s="26">
        <v>7500</v>
      </c>
      <c r="AR24" s="26">
        <v>18000</v>
      </c>
      <c r="AS24" s="23">
        <f>AR24/AQ24*10</f>
        <v>24</v>
      </c>
      <c r="AT24" s="33">
        <v>88100</v>
      </c>
      <c r="AU24" s="26">
        <v>84050</v>
      </c>
      <c r="AV24" s="26">
        <v>235340</v>
      </c>
      <c r="AW24" s="23">
        <f t="shared" ref="AW24" si="11">AV24/AU24*10</f>
        <v>28</v>
      </c>
      <c r="AX24" s="33">
        <v>67300</v>
      </c>
      <c r="AY24" s="26">
        <v>63150</v>
      </c>
      <c r="AZ24" s="26">
        <v>173662.5</v>
      </c>
      <c r="BA24" s="23">
        <f>AZ24/AY24*10</f>
        <v>27.5</v>
      </c>
      <c r="BB24" s="59">
        <v>264.5</v>
      </c>
      <c r="BC24" s="78">
        <v>367.74</v>
      </c>
      <c r="BD24" s="68">
        <v>272.3</v>
      </c>
      <c r="BE24" s="55">
        <v>252.2</v>
      </c>
      <c r="BF24" s="73">
        <v>905</v>
      </c>
      <c r="BG24" s="32">
        <v>1032</v>
      </c>
    </row>
    <row r="25" spans="1:59" x14ac:dyDescent="0.25">
      <c r="A25" s="45" t="s">
        <v>386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9" t="e">
        <v>#N/A</v>
      </c>
      <c r="BC25" s="78" t="e">
        <v>#N/A</v>
      </c>
      <c r="BD25" s="68" t="e">
        <v>#N/A</v>
      </c>
      <c r="BE25" s="55" t="e">
        <v>#N/A</v>
      </c>
      <c r="BF25" s="73" t="e">
        <v>#N/A</v>
      </c>
      <c r="BG25" s="32" t="e">
        <v>#N/A</v>
      </c>
    </row>
  </sheetData>
  <phoneticPr fontId="17" type="noConversion"/>
  <hyperlinks>
    <hyperlink ref="A5" location="Índice!A10" display="Índice" xr:uid="{00000000-0004-0000-0300-000000000000}"/>
  </hyperlinks>
  <pageMargins left="0.7" right="0.7" top="0.75" bottom="0.75" header="0.3" footer="0.3"/>
  <pageSetup orientation="portrait" r:id="rId1"/>
  <ignoredErrors>
    <ignoredError sqref="A10:A2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27"/>
  <sheetViews>
    <sheetView workbookViewId="0">
      <pane xSplit="1" ySplit="9" topLeftCell="BA13" activePane="bottomRight" state="frozen"/>
      <selection pane="topRight" activeCell="B1" sqref="B1"/>
      <selection pane="bottomLeft" activeCell="A10" sqref="A10"/>
      <selection pane="bottomRight" activeCell="BA8" sqref="BA8"/>
    </sheetView>
  </sheetViews>
  <sheetFormatPr baseColWidth="10" defaultRowHeight="15" x14ac:dyDescent="0.25"/>
  <cols>
    <col min="1" max="53" width="11.42578125" style="3"/>
    <col min="54" max="57" width="12.5703125" style="3" customWidth="1"/>
    <col min="58" max="16384" width="11.42578125" style="3"/>
  </cols>
  <sheetData>
    <row r="1" spans="1:57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2"/>
    </row>
    <row r="2" spans="1:57" ht="24" customHeight="1" x14ac:dyDescent="0.25">
      <c r="A2" s="145" t="s">
        <v>0</v>
      </c>
      <c r="B2" s="39" t="s">
        <v>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GIRASOL: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85</v>
      </c>
      <c r="BC2" s="5"/>
      <c r="BD2" s="5"/>
      <c r="BE2" s="8"/>
    </row>
    <row r="3" spans="1:57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90" t="s">
        <v>81</v>
      </c>
      <c r="BE3" s="8"/>
    </row>
    <row r="4" spans="1:57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78</v>
      </c>
      <c r="BE4" s="10"/>
    </row>
    <row r="5" spans="1:57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3" t="s">
        <v>72</v>
      </c>
    </row>
    <row r="6" spans="1:57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91" t="s">
        <v>82</v>
      </c>
      <c r="BE6" s="67"/>
    </row>
    <row r="7" spans="1:57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79</v>
      </c>
      <c r="BE7" s="80" t="s">
        <v>79</v>
      </c>
    </row>
    <row r="8" spans="1:57" customFormat="1" x14ac:dyDescent="0.25">
      <c r="A8" s="142" t="s">
        <v>91</v>
      </c>
      <c r="B8" s="113" t="s">
        <v>248</v>
      </c>
      <c r="C8" s="114" t="s">
        <v>249</v>
      </c>
      <c r="D8" s="114" t="s">
        <v>250</v>
      </c>
      <c r="E8" s="115" t="s">
        <v>251</v>
      </c>
      <c r="F8" s="116" t="s">
        <v>252</v>
      </c>
      <c r="G8" s="114" t="s">
        <v>253</v>
      </c>
      <c r="H8" s="114" t="s">
        <v>254</v>
      </c>
      <c r="I8" s="115" t="s">
        <v>255</v>
      </c>
      <c r="J8" s="116" t="s">
        <v>256</v>
      </c>
      <c r="K8" s="114" t="s">
        <v>257</v>
      </c>
      <c r="L8" s="114" t="s">
        <v>258</v>
      </c>
      <c r="M8" s="115" t="s">
        <v>259</v>
      </c>
      <c r="N8" s="116" t="s">
        <v>260</v>
      </c>
      <c r="O8" s="114" t="s">
        <v>261</v>
      </c>
      <c r="P8" s="114" t="s">
        <v>262</v>
      </c>
      <c r="Q8" s="115" t="s">
        <v>263</v>
      </c>
      <c r="R8" s="116" t="s">
        <v>264</v>
      </c>
      <c r="S8" s="114" t="s">
        <v>265</v>
      </c>
      <c r="T8" s="114" t="s">
        <v>266</v>
      </c>
      <c r="U8" s="115" t="s">
        <v>267</v>
      </c>
      <c r="V8" s="116" t="s">
        <v>258</v>
      </c>
      <c r="W8" s="114" t="s">
        <v>259</v>
      </c>
      <c r="X8" s="114" t="s">
        <v>260</v>
      </c>
      <c r="Y8" s="115" t="s">
        <v>261</v>
      </c>
      <c r="Z8" s="116" t="s">
        <v>262</v>
      </c>
      <c r="AA8" s="114" t="s">
        <v>263</v>
      </c>
      <c r="AB8" s="114" t="s">
        <v>264</v>
      </c>
      <c r="AC8" s="115" t="s">
        <v>265</v>
      </c>
      <c r="AD8" s="116" t="s">
        <v>266</v>
      </c>
      <c r="AE8" s="114" t="s">
        <v>268</v>
      </c>
      <c r="AF8" s="114" t="s">
        <v>269</v>
      </c>
      <c r="AG8" s="115" t="s">
        <v>270</v>
      </c>
      <c r="AH8" s="116" t="s">
        <v>271</v>
      </c>
      <c r="AI8" s="114" t="s">
        <v>272</v>
      </c>
      <c r="AJ8" s="114" t="s">
        <v>273</v>
      </c>
      <c r="AK8" s="115" t="s">
        <v>274</v>
      </c>
      <c r="AL8" s="116" t="s">
        <v>275</v>
      </c>
      <c r="AM8" s="114" t="s">
        <v>276</v>
      </c>
      <c r="AN8" s="114" t="s">
        <v>277</v>
      </c>
      <c r="AO8" s="115" t="s">
        <v>278</v>
      </c>
      <c r="AP8" s="116" t="s">
        <v>279</v>
      </c>
      <c r="AQ8" s="114" t="s">
        <v>280</v>
      </c>
      <c r="AR8" s="114" t="s">
        <v>281</v>
      </c>
      <c r="AS8" s="115" t="s">
        <v>282</v>
      </c>
      <c r="AT8" s="106" t="s">
        <v>283</v>
      </c>
      <c r="AU8" s="117" t="s">
        <v>284</v>
      </c>
      <c r="AV8" s="117" t="s">
        <v>285</v>
      </c>
      <c r="AW8" s="107" t="s">
        <v>286</v>
      </c>
      <c r="AX8" s="106" t="s">
        <v>287</v>
      </c>
      <c r="AY8" s="117" t="s">
        <v>288</v>
      </c>
      <c r="AZ8" s="117" t="s">
        <v>289</v>
      </c>
      <c r="BA8" s="107" t="s">
        <v>290</v>
      </c>
      <c r="BB8" s="106" t="s">
        <v>291</v>
      </c>
      <c r="BC8" s="118" t="s">
        <v>292</v>
      </c>
      <c r="BD8" s="106" t="s">
        <v>293</v>
      </c>
      <c r="BE8" s="105" t="s">
        <v>294</v>
      </c>
    </row>
    <row r="9" spans="1:57" ht="15.75" thickBot="1" x14ac:dyDescent="0.3">
      <c r="A9" s="143" t="s">
        <v>58</v>
      </c>
      <c r="B9" s="37"/>
      <c r="C9" s="29"/>
      <c r="D9" s="29"/>
      <c r="E9" s="30"/>
      <c r="F9" s="37"/>
      <c r="G9" s="29"/>
      <c r="H9" s="29"/>
      <c r="I9" s="30"/>
      <c r="J9" s="37"/>
      <c r="K9" s="29"/>
      <c r="L9" s="29"/>
      <c r="M9" s="30"/>
      <c r="N9" s="37"/>
      <c r="O9" s="29"/>
      <c r="P9" s="29"/>
      <c r="Q9" s="30"/>
      <c r="R9" s="37"/>
      <c r="S9" s="29"/>
      <c r="T9" s="29"/>
      <c r="U9" s="30"/>
      <c r="V9" s="37"/>
      <c r="W9" s="29"/>
      <c r="X9" s="29"/>
      <c r="Y9" s="30"/>
      <c r="Z9" s="37"/>
      <c r="AA9" s="29"/>
      <c r="AB9" s="29"/>
      <c r="AC9" s="30"/>
      <c r="AD9" s="37"/>
      <c r="AE9" s="29"/>
      <c r="AF9" s="29"/>
      <c r="AG9" s="30"/>
      <c r="AH9" s="37"/>
      <c r="AI9" s="29"/>
      <c r="AJ9" s="29"/>
      <c r="AK9" s="30"/>
      <c r="AL9" s="37"/>
      <c r="AM9" s="29"/>
      <c r="AN9" s="29"/>
      <c r="AO9" s="30"/>
      <c r="AP9" s="37"/>
      <c r="AQ9" s="29"/>
      <c r="AR9" s="29"/>
      <c r="AS9" s="30"/>
      <c r="AT9" s="31"/>
      <c r="AU9" s="31"/>
      <c r="AV9" s="31"/>
      <c r="AW9" s="31"/>
      <c r="AX9" s="31"/>
      <c r="AY9" s="31"/>
      <c r="AZ9" s="31"/>
      <c r="BA9" s="31"/>
      <c r="BB9" s="65"/>
      <c r="BC9" s="84"/>
      <c r="BD9" s="65"/>
      <c r="BE9" s="82"/>
    </row>
    <row r="10" spans="1:57" x14ac:dyDescent="0.25">
      <c r="A10" s="45" t="s">
        <v>25</v>
      </c>
      <c r="B10" s="38">
        <v>88250</v>
      </c>
      <c r="C10" s="36">
        <v>83950</v>
      </c>
      <c r="D10" s="36">
        <v>193960</v>
      </c>
      <c r="E10" s="48">
        <v>23.1</v>
      </c>
      <c r="F10" s="47">
        <v>15300</v>
      </c>
      <c r="G10" s="36">
        <v>12300</v>
      </c>
      <c r="H10" s="36">
        <v>28290</v>
      </c>
      <c r="I10" s="48">
        <v>23</v>
      </c>
      <c r="J10" s="47">
        <v>5300</v>
      </c>
      <c r="K10" s="36">
        <v>5000</v>
      </c>
      <c r="L10" s="36">
        <v>10000</v>
      </c>
      <c r="M10" s="48">
        <v>20</v>
      </c>
      <c r="N10" s="47">
        <v>21300</v>
      </c>
      <c r="O10" s="36">
        <v>21000</v>
      </c>
      <c r="P10" s="36">
        <v>52500</v>
      </c>
      <c r="Q10" s="48">
        <v>25</v>
      </c>
      <c r="R10" s="47">
        <v>14500</v>
      </c>
      <c r="S10" s="36">
        <v>14000</v>
      </c>
      <c r="T10" s="36">
        <v>36400</v>
      </c>
      <c r="U10" s="48">
        <v>26</v>
      </c>
      <c r="V10" s="47">
        <v>9450</v>
      </c>
      <c r="W10" s="36">
        <v>9350</v>
      </c>
      <c r="X10" s="36">
        <v>24310</v>
      </c>
      <c r="Y10" s="48">
        <v>26</v>
      </c>
      <c r="Z10" s="47">
        <v>8100</v>
      </c>
      <c r="AA10" s="36">
        <v>8000</v>
      </c>
      <c r="AB10" s="36">
        <v>14400</v>
      </c>
      <c r="AC10" s="48">
        <v>18</v>
      </c>
      <c r="AD10" s="47">
        <v>400</v>
      </c>
      <c r="AE10" s="36">
        <v>400</v>
      </c>
      <c r="AF10" s="36">
        <v>720</v>
      </c>
      <c r="AG10" s="48">
        <v>18</v>
      </c>
      <c r="AH10" s="47">
        <v>4300</v>
      </c>
      <c r="AI10" s="36">
        <v>4300</v>
      </c>
      <c r="AJ10" s="36">
        <v>8600</v>
      </c>
      <c r="AK10" s="48">
        <v>20</v>
      </c>
      <c r="AL10" s="47">
        <v>7300</v>
      </c>
      <c r="AM10" s="36">
        <v>7300</v>
      </c>
      <c r="AN10" s="36">
        <v>14600</v>
      </c>
      <c r="AO10" s="48">
        <v>20</v>
      </c>
      <c r="AP10" s="47">
        <v>2300</v>
      </c>
      <c r="AQ10" s="36">
        <v>2300</v>
      </c>
      <c r="AR10" s="36">
        <v>4140</v>
      </c>
      <c r="AS10" s="48">
        <v>18</v>
      </c>
      <c r="AT10" s="34"/>
      <c r="AU10" s="14"/>
      <c r="AV10" s="14"/>
      <c r="AW10" s="14"/>
      <c r="AX10" s="14"/>
      <c r="AY10" s="14"/>
      <c r="AZ10" s="14"/>
      <c r="BA10" s="14"/>
      <c r="BB10" s="58">
        <v>242.6</v>
      </c>
      <c r="BC10" s="89">
        <v>351.85</v>
      </c>
      <c r="BD10" s="92">
        <v>3.94</v>
      </c>
      <c r="BE10" s="57">
        <v>3.99</v>
      </c>
    </row>
    <row r="11" spans="1:57" x14ac:dyDescent="0.25">
      <c r="A11" s="45" t="s">
        <v>26</v>
      </c>
      <c r="B11" s="33">
        <v>79090</v>
      </c>
      <c r="C11" s="26">
        <v>75250</v>
      </c>
      <c r="D11" s="26">
        <v>168560</v>
      </c>
      <c r="E11" s="23">
        <v>22.4</v>
      </c>
      <c r="F11" s="33">
        <v>11655</v>
      </c>
      <c r="G11" s="26">
        <v>11270</v>
      </c>
      <c r="H11" s="26">
        <v>21413</v>
      </c>
      <c r="I11" s="23">
        <v>19</v>
      </c>
      <c r="J11" s="33">
        <v>4830</v>
      </c>
      <c r="K11" s="26">
        <v>4795</v>
      </c>
      <c r="L11" s="26">
        <v>9110.5</v>
      </c>
      <c r="M11" s="23">
        <v>19</v>
      </c>
      <c r="N11" s="33">
        <v>22850</v>
      </c>
      <c r="O11" s="26">
        <v>22600</v>
      </c>
      <c r="P11" s="26">
        <v>51980</v>
      </c>
      <c r="Q11" s="23">
        <v>23</v>
      </c>
      <c r="R11" s="33">
        <v>13530</v>
      </c>
      <c r="S11" s="26">
        <v>13100</v>
      </c>
      <c r="T11" s="26">
        <v>30130</v>
      </c>
      <c r="U11" s="23">
        <v>23</v>
      </c>
      <c r="V11" s="33">
        <v>8080</v>
      </c>
      <c r="W11" s="26">
        <v>7880</v>
      </c>
      <c r="X11" s="26">
        <v>20488</v>
      </c>
      <c r="Y11" s="23">
        <v>26</v>
      </c>
      <c r="Z11" s="33">
        <v>6940</v>
      </c>
      <c r="AA11" s="26">
        <v>5290</v>
      </c>
      <c r="AB11" s="26">
        <v>10051</v>
      </c>
      <c r="AC11" s="23">
        <v>19</v>
      </c>
      <c r="AD11" s="33">
        <v>200</v>
      </c>
      <c r="AE11" s="26">
        <v>115</v>
      </c>
      <c r="AF11" s="26">
        <v>253</v>
      </c>
      <c r="AG11" s="23">
        <v>22</v>
      </c>
      <c r="AH11" s="33">
        <v>3735</v>
      </c>
      <c r="AI11" s="26">
        <v>3650</v>
      </c>
      <c r="AJ11" s="26">
        <v>8030</v>
      </c>
      <c r="AK11" s="23">
        <v>22</v>
      </c>
      <c r="AL11" s="33">
        <v>5750</v>
      </c>
      <c r="AM11" s="26">
        <v>5285</v>
      </c>
      <c r="AN11" s="26">
        <v>14005.25</v>
      </c>
      <c r="AO11" s="23">
        <v>26.5</v>
      </c>
      <c r="AP11" s="33">
        <v>1520</v>
      </c>
      <c r="AQ11" s="26">
        <v>1265</v>
      </c>
      <c r="AR11" s="26">
        <v>3099.25</v>
      </c>
      <c r="AS11" s="23">
        <v>24.5</v>
      </c>
      <c r="AT11" s="35"/>
      <c r="AU11" s="15"/>
      <c r="AV11" s="15"/>
      <c r="AW11" s="15"/>
      <c r="AX11" s="15"/>
      <c r="AY11" s="15"/>
      <c r="AZ11" s="15"/>
      <c r="BA11" s="15"/>
      <c r="BB11" s="86">
        <v>357.84</v>
      </c>
      <c r="BC11" s="87">
        <v>296.45999999999998</v>
      </c>
      <c r="BD11" s="68">
        <v>4.1500000000000004</v>
      </c>
      <c r="BE11" s="32">
        <v>4.3</v>
      </c>
    </row>
    <row r="12" spans="1:57" x14ac:dyDescent="0.25">
      <c r="A12" s="45" t="s">
        <v>27</v>
      </c>
      <c r="B12" s="33">
        <v>101000</v>
      </c>
      <c r="C12" s="26">
        <v>100500</v>
      </c>
      <c r="D12" s="26">
        <v>195975.5</v>
      </c>
      <c r="E12" s="23">
        <v>19.5</v>
      </c>
      <c r="F12" s="33">
        <v>19560</v>
      </c>
      <c r="G12" s="26">
        <v>19500</v>
      </c>
      <c r="H12" s="26">
        <v>37050</v>
      </c>
      <c r="I12" s="23">
        <v>19</v>
      </c>
      <c r="J12" s="33">
        <v>5290</v>
      </c>
      <c r="K12" s="26">
        <v>5260</v>
      </c>
      <c r="L12" s="26">
        <v>9468</v>
      </c>
      <c r="M12" s="23">
        <v>18</v>
      </c>
      <c r="N12" s="33">
        <v>30640</v>
      </c>
      <c r="O12" s="26">
        <v>30520</v>
      </c>
      <c r="P12" s="26">
        <v>61040</v>
      </c>
      <c r="Q12" s="23">
        <v>20</v>
      </c>
      <c r="R12" s="33">
        <v>15850</v>
      </c>
      <c r="S12" s="26">
        <v>15700</v>
      </c>
      <c r="T12" s="26">
        <v>28260</v>
      </c>
      <c r="U12" s="23">
        <v>18</v>
      </c>
      <c r="V12" s="33">
        <v>9260</v>
      </c>
      <c r="W12" s="26">
        <v>9200</v>
      </c>
      <c r="X12" s="26">
        <v>19320</v>
      </c>
      <c r="Y12" s="23">
        <v>21</v>
      </c>
      <c r="Z12" s="33">
        <v>6850</v>
      </c>
      <c r="AA12" s="26">
        <v>6820</v>
      </c>
      <c r="AB12" s="26">
        <v>13640</v>
      </c>
      <c r="AC12" s="23">
        <v>20</v>
      </c>
      <c r="AD12" s="33">
        <v>150</v>
      </c>
      <c r="AE12" s="26">
        <v>150</v>
      </c>
      <c r="AF12" s="26">
        <v>277.5</v>
      </c>
      <c r="AG12" s="23">
        <v>18.5</v>
      </c>
      <c r="AH12" s="33">
        <v>4890</v>
      </c>
      <c r="AI12" s="26">
        <v>4890</v>
      </c>
      <c r="AJ12" s="26">
        <v>9780</v>
      </c>
      <c r="AK12" s="23">
        <v>20</v>
      </c>
      <c r="AL12" s="33">
        <v>6460</v>
      </c>
      <c r="AM12" s="26">
        <v>6430</v>
      </c>
      <c r="AN12" s="26">
        <v>13181.5</v>
      </c>
      <c r="AO12" s="23">
        <v>20.5</v>
      </c>
      <c r="AP12" s="33">
        <v>2050</v>
      </c>
      <c r="AQ12" s="26">
        <v>2030</v>
      </c>
      <c r="AR12" s="26">
        <v>3958.5</v>
      </c>
      <c r="AS12" s="23">
        <v>19.5</v>
      </c>
      <c r="AT12" s="35"/>
      <c r="AU12" s="15"/>
      <c r="AV12" s="15"/>
      <c r="AW12" s="15"/>
      <c r="AX12" s="15"/>
      <c r="AY12" s="15"/>
      <c r="AZ12" s="15"/>
      <c r="BA12" s="15"/>
      <c r="BB12" s="86">
        <v>326.45</v>
      </c>
      <c r="BC12" s="78">
        <v>360.59</v>
      </c>
      <c r="BD12" s="68">
        <v>4.58</v>
      </c>
      <c r="BE12" s="32">
        <v>4.9000000000000004</v>
      </c>
    </row>
    <row r="13" spans="1:57" ht="15.75" thickBot="1" x14ac:dyDescent="0.3">
      <c r="A13" s="45" t="s">
        <v>28</v>
      </c>
      <c r="B13" s="33">
        <v>86500</v>
      </c>
      <c r="C13" s="26">
        <v>86000</v>
      </c>
      <c r="D13" s="26">
        <v>163420</v>
      </c>
      <c r="E13" s="23">
        <v>19.00232558139535</v>
      </c>
      <c r="F13" s="33">
        <v>9350</v>
      </c>
      <c r="G13" s="26">
        <v>9200</v>
      </c>
      <c r="H13" s="26">
        <v>16560</v>
      </c>
      <c r="I13" s="23">
        <v>18</v>
      </c>
      <c r="J13" s="33">
        <v>3300</v>
      </c>
      <c r="K13" s="26">
        <v>3250</v>
      </c>
      <c r="L13" s="26">
        <v>5850</v>
      </c>
      <c r="M13" s="23">
        <v>18</v>
      </c>
      <c r="N13" s="33">
        <v>29850</v>
      </c>
      <c r="O13" s="26">
        <v>29750</v>
      </c>
      <c r="P13" s="26">
        <v>59500</v>
      </c>
      <c r="Q13" s="23">
        <v>20</v>
      </c>
      <c r="R13" s="33">
        <v>18350</v>
      </c>
      <c r="S13" s="26">
        <v>18250</v>
      </c>
      <c r="T13" s="26">
        <v>31025</v>
      </c>
      <c r="U13" s="23">
        <v>17</v>
      </c>
      <c r="V13" s="33">
        <v>14750</v>
      </c>
      <c r="W13" s="26">
        <v>14650</v>
      </c>
      <c r="X13" s="26">
        <v>29300</v>
      </c>
      <c r="Y13" s="23">
        <v>20</v>
      </c>
      <c r="Z13" s="33">
        <v>3100</v>
      </c>
      <c r="AA13" s="26">
        <v>3100</v>
      </c>
      <c r="AB13" s="26">
        <v>5735</v>
      </c>
      <c r="AC13" s="23">
        <v>18.5</v>
      </c>
      <c r="AD13" s="33">
        <v>0</v>
      </c>
      <c r="AE13" s="26">
        <v>0</v>
      </c>
      <c r="AF13" s="26">
        <v>0</v>
      </c>
      <c r="AG13" s="23">
        <v>0</v>
      </c>
      <c r="AH13" s="33">
        <v>3200</v>
      </c>
      <c r="AI13" s="26">
        <v>3200</v>
      </c>
      <c r="AJ13" s="26">
        <v>6400</v>
      </c>
      <c r="AK13" s="23">
        <v>20</v>
      </c>
      <c r="AL13" s="33">
        <v>3600</v>
      </c>
      <c r="AM13" s="26">
        <v>3600</v>
      </c>
      <c r="AN13" s="26">
        <v>7200</v>
      </c>
      <c r="AO13" s="23">
        <v>20</v>
      </c>
      <c r="AP13" s="33">
        <v>1000</v>
      </c>
      <c r="AQ13" s="26">
        <v>1000</v>
      </c>
      <c r="AR13" s="26">
        <v>1850</v>
      </c>
      <c r="AS13" s="23">
        <v>18.5</v>
      </c>
      <c r="AT13" s="35"/>
      <c r="AU13" s="15"/>
      <c r="AV13" s="15"/>
      <c r="AW13" s="15"/>
      <c r="AX13" s="15"/>
      <c r="AY13" s="15"/>
      <c r="AZ13" s="15"/>
      <c r="BA13" s="15"/>
      <c r="BB13" s="86">
        <v>298.43</v>
      </c>
      <c r="BC13" s="78" t="e">
        <v>#N/A</v>
      </c>
      <c r="BD13" s="68">
        <v>5.48</v>
      </c>
      <c r="BE13" s="32">
        <v>6.5</v>
      </c>
    </row>
    <row r="14" spans="1:57" x14ac:dyDescent="0.25">
      <c r="A14" s="45" t="s">
        <v>29</v>
      </c>
      <c r="B14" s="33">
        <v>89000</v>
      </c>
      <c r="C14" s="26">
        <v>86700</v>
      </c>
      <c r="D14" s="26">
        <v>173385</v>
      </c>
      <c r="E14" s="23">
        <v>20</v>
      </c>
      <c r="F14" s="33">
        <v>9400</v>
      </c>
      <c r="G14" s="26">
        <v>9000</v>
      </c>
      <c r="H14" s="26">
        <v>18450</v>
      </c>
      <c r="I14" s="23">
        <v>20.5</v>
      </c>
      <c r="J14" s="33">
        <v>3200</v>
      </c>
      <c r="K14" s="26">
        <v>3000</v>
      </c>
      <c r="L14" s="26">
        <v>5850</v>
      </c>
      <c r="M14" s="23">
        <v>19.5</v>
      </c>
      <c r="N14" s="33">
        <v>31200</v>
      </c>
      <c r="O14" s="26">
        <v>30250</v>
      </c>
      <c r="P14" s="26">
        <v>60500</v>
      </c>
      <c r="Q14" s="23">
        <v>20</v>
      </c>
      <c r="R14" s="33">
        <v>18500</v>
      </c>
      <c r="S14" s="26">
        <v>18150</v>
      </c>
      <c r="T14" s="26">
        <v>33577.5</v>
      </c>
      <c r="U14" s="23">
        <v>18.5</v>
      </c>
      <c r="V14" s="33">
        <v>14000</v>
      </c>
      <c r="W14" s="26">
        <v>13800</v>
      </c>
      <c r="X14" s="26">
        <v>28980</v>
      </c>
      <c r="Y14" s="23">
        <v>21</v>
      </c>
      <c r="Z14" s="33">
        <v>3000</v>
      </c>
      <c r="AA14" s="26">
        <v>2950</v>
      </c>
      <c r="AB14" s="26">
        <v>5752.5</v>
      </c>
      <c r="AC14" s="23">
        <v>19.5</v>
      </c>
      <c r="AD14" s="33">
        <v>0</v>
      </c>
      <c r="AE14" s="26">
        <v>0</v>
      </c>
      <c r="AF14" s="26">
        <v>0</v>
      </c>
      <c r="AG14" s="23">
        <v>0</v>
      </c>
      <c r="AH14" s="33">
        <v>3300</v>
      </c>
      <c r="AI14" s="26">
        <v>3200</v>
      </c>
      <c r="AJ14" s="26">
        <v>6720</v>
      </c>
      <c r="AK14" s="23">
        <v>21</v>
      </c>
      <c r="AL14" s="33">
        <v>4705</v>
      </c>
      <c r="AM14" s="26">
        <v>3450</v>
      </c>
      <c r="AN14" s="26">
        <v>7245</v>
      </c>
      <c r="AO14" s="23">
        <v>21</v>
      </c>
      <c r="AP14" s="33">
        <v>1400</v>
      </c>
      <c r="AQ14" s="26">
        <v>1400</v>
      </c>
      <c r="AR14" s="26">
        <v>3010</v>
      </c>
      <c r="AS14" s="49">
        <v>21.5</v>
      </c>
      <c r="AT14" s="50">
        <v>500</v>
      </c>
      <c r="AU14" s="25">
        <v>500</v>
      </c>
      <c r="AV14" s="25">
        <v>1050</v>
      </c>
      <c r="AW14" s="48">
        <v>21</v>
      </c>
      <c r="AX14" s="47">
        <v>1000</v>
      </c>
      <c r="AY14" s="25">
        <v>1000</v>
      </c>
      <c r="AZ14" s="25">
        <v>2250</v>
      </c>
      <c r="BA14" s="54">
        <v>22.5</v>
      </c>
      <c r="BB14" s="86">
        <v>299.83999999999997</v>
      </c>
      <c r="BC14" s="87">
        <v>270.29000000000002</v>
      </c>
      <c r="BD14" s="68">
        <v>8.1999999999999993</v>
      </c>
      <c r="BE14" s="32">
        <v>8.5399999999999991</v>
      </c>
    </row>
    <row r="15" spans="1:57" x14ac:dyDescent="0.25">
      <c r="A15" s="45" t="s">
        <v>30</v>
      </c>
      <c r="B15" s="33">
        <v>62250</v>
      </c>
      <c r="C15" s="26">
        <v>62150</v>
      </c>
      <c r="D15" s="26">
        <v>124294</v>
      </c>
      <c r="E15" s="23">
        <v>20</v>
      </c>
      <c r="F15" s="33">
        <v>8250</v>
      </c>
      <c r="G15" s="26">
        <v>8230</v>
      </c>
      <c r="H15" s="26">
        <v>16871.5</v>
      </c>
      <c r="I15" s="23">
        <v>20.5</v>
      </c>
      <c r="J15" s="33">
        <v>2820</v>
      </c>
      <c r="K15" s="26">
        <v>2810</v>
      </c>
      <c r="L15" s="26">
        <v>5479.5</v>
      </c>
      <c r="M15" s="23">
        <v>19.5</v>
      </c>
      <c r="N15" s="33">
        <v>18500</v>
      </c>
      <c r="O15" s="26">
        <v>18450</v>
      </c>
      <c r="P15" s="26">
        <v>36900</v>
      </c>
      <c r="Q15" s="23">
        <v>20</v>
      </c>
      <c r="R15" s="33">
        <v>13050</v>
      </c>
      <c r="S15" s="26">
        <v>13030</v>
      </c>
      <c r="T15" s="26">
        <v>24757</v>
      </c>
      <c r="U15" s="23">
        <v>19</v>
      </c>
      <c r="V15" s="33">
        <v>10800</v>
      </c>
      <c r="W15" s="26">
        <v>10800</v>
      </c>
      <c r="X15" s="26">
        <v>22140</v>
      </c>
      <c r="Y15" s="23">
        <v>20.5</v>
      </c>
      <c r="Z15" s="33">
        <v>1400</v>
      </c>
      <c r="AA15" s="26">
        <v>1400</v>
      </c>
      <c r="AB15" s="26">
        <v>2590</v>
      </c>
      <c r="AC15" s="23">
        <v>18.5</v>
      </c>
      <c r="AD15" s="33">
        <v>0</v>
      </c>
      <c r="AE15" s="26">
        <v>0</v>
      </c>
      <c r="AF15" s="26">
        <v>0</v>
      </c>
      <c r="AG15" s="23">
        <v>0</v>
      </c>
      <c r="AH15" s="33">
        <v>3850</v>
      </c>
      <c r="AI15" s="26">
        <v>3850</v>
      </c>
      <c r="AJ15" s="26">
        <v>8085</v>
      </c>
      <c r="AK15" s="23">
        <v>21</v>
      </c>
      <c r="AL15" s="33">
        <v>3110</v>
      </c>
      <c r="AM15" s="26">
        <v>3110</v>
      </c>
      <c r="AN15" s="26">
        <v>6531</v>
      </c>
      <c r="AO15" s="23">
        <v>21</v>
      </c>
      <c r="AP15" s="33">
        <v>100</v>
      </c>
      <c r="AQ15" s="26">
        <v>100</v>
      </c>
      <c r="AR15" s="26">
        <v>200</v>
      </c>
      <c r="AS15" s="23">
        <v>20</v>
      </c>
      <c r="AT15" s="33">
        <v>100</v>
      </c>
      <c r="AU15" s="26">
        <v>100</v>
      </c>
      <c r="AV15" s="26">
        <v>200</v>
      </c>
      <c r="AW15" s="23">
        <v>20</v>
      </c>
      <c r="AX15" s="33">
        <v>270</v>
      </c>
      <c r="AY15" s="26">
        <v>270</v>
      </c>
      <c r="AZ15" s="26">
        <v>540</v>
      </c>
      <c r="BA15" s="55">
        <v>20</v>
      </c>
      <c r="BB15" s="88">
        <v>203.81</v>
      </c>
      <c r="BC15" s="78">
        <v>265.14</v>
      </c>
      <c r="BD15" s="68">
        <v>9.18</v>
      </c>
      <c r="BE15" s="32">
        <v>13.26</v>
      </c>
    </row>
    <row r="16" spans="1:57" x14ac:dyDescent="0.25">
      <c r="A16" s="45" t="s">
        <v>32</v>
      </c>
      <c r="B16" s="33">
        <v>109000</v>
      </c>
      <c r="C16" s="26">
        <v>104000</v>
      </c>
      <c r="D16" s="26">
        <v>192402.5</v>
      </c>
      <c r="E16" s="23">
        <v>18.5</v>
      </c>
      <c r="F16" s="33">
        <v>9410</v>
      </c>
      <c r="G16" s="26">
        <v>9000</v>
      </c>
      <c r="H16" s="26">
        <v>18000</v>
      </c>
      <c r="I16" s="23">
        <v>20</v>
      </c>
      <c r="J16" s="33">
        <v>4200</v>
      </c>
      <c r="K16" s="26">
        <v>4000</v>
      </c>
      <c r="L16" s="26">
        <v>7600</v>
      </c>
      <c r="M16" s="23">
        <v>19</v>
      </c>
      <c r="N16" s="33">
        <v>42950</v>
      </c>
      <c r="O16" s="26">
        <v>42450</v>
      </c>
      <c r="P16" s="26">
        <v>61552.5</v>
      </c>
      <c r="Q16" s="23">
        <v>14.5</v>
      </c>
      <c r="R16" s="33">
        <v>18660</v>
      </c>
      <c r="S16" s="26">
        <v>18500</v>
      </c>
      <c r="T16" s="26">
        <v>37925</v>
      </c>
      <c r="U16" s="23">
        <v>20.5</v>
      </c>
      <c r="V16" s="33">
        <v>16330</v>
      </c>
      <c r="W16" s="26">
        <v>16000</v>
      </c>
      <c r="X16" s="26">
        <v>36800</v>
      </c>
      <c r="Y16" s="23">
        <v>23</v>
      </c>
      <c r="Z16" s="33">
        <v>2800</v>
      </c>
      <c r="AA16" s="26">
        <v>2600</v>
      </c>
      <c r="AB16" s="26">
        <v>5460</v>
      </c>
      <c r="AC16" s="23">
        <v>21</v>
      </c>
      <c r="AD16" s="33">
        <v>0</v>
      </c>
      <c r="AE16" s="26">
        <v>0</v>
      </c>
      <c r="AF16" s="26">
        <v>0</v>
      </c>
      <c r="AG16" s="23">
        <v>0</v>
      </c>
      <c r="AH16" s="33">
        <v>4800</v>
      </c>
      <c r="AI16" s="26">
        <v>3500</v>
      </c>
      <c r="AJ16" s="26">
        <v>7700</v>
      </c>
      <c r="AK16" s="23">
        <v>22</v>
      </c>
      <c r="AL16" s="33">
        <v>5540</v>
      </c>
      <c r="AM16" s="26">
        <v>4250</v>
      </c>
      <c r="AN16" s="26">
        <v>9775</v>
      </c>
      <c r="AO16" s="23">
        <v>23</v>
      </c>
      <c r="AP16" s="33">
        <v>2160</v>
      </c>
      <c r="AQ16" s="26">
        <v>1900</v>
      </c>
      <c r="AR16" s="26">
        <v>3990</v>
      </c>
      <c r="AS16" s="23">
        <v>21</v>
      </c>
      <c r="AT16" s="33">
        <v>900</v>
      </c>
      <c r="AU16" s="26">
        <v>750</v>
      </c>
      <c r="AV16" s="26">
        <v>1500</v>
      </c>
      <c r="AW16" s="23">
        <v>20</v>
      </c>
      <c r="AX16" s="33">
        <v>1250</v>
      </c>
      <c r="AY16" s="26">
        <v>1050</v>
      </c>
      <c r="AZ16" s="26">
        <v>2100</v>
      </c>
      <c r="BA16" s="55">
        <v>20</v>
      </c>
      <c r="BB16" s="59">
        <v>353.46</v>
      </c>
      <c r="BC16" s="78">
        <v>277.75</v>
      </c>
      <c r="BD16" s="68">
        <v>15.05</v>
      </c>
      <c r="BE16" s="32">
        <v>15.97</v>
      </c>
    </row>
    <row r="17" spans="1:57" x14ac:dyDescent="0.25">
      <c r="A17" s="45" t="s">
        <v>31</v>
      </c>
      <c r="B17" s="33">
        <v>119000</v>
      </c>
      <c r="C17" s="26">
        <v>118850</v>
      </c>
      <c r="D17" s="26">
        <v>230029</v>
      </c>
      <c r="E17" s="23">
        <v>19.350000000000001</v>
      </c>
      <c r="F17" s="33">
        <v>11850</v>
      </c>
      <c r="G17" s="26">
        <v>11820</v>
      </c>
      <c r="H17" s="26">
        <v>23640</v>
      </c>
      <c r="I17" s="23">
        <v>20</v>
      </c>
      <c r="J17" s="33">
        <v>5000</v>
      </c>
      <c r="K17" s="26">
        <v>4950</v>
      </c>
      <c r="L17" s="26">
        <v>8662.5</v>
      </c>
      <c r="M17" s="23">
        <v>17.5</v>
      </c>
      <c r="N17" s="33">
        <v>44340</v>
      </c>
      <c r="O17" s="26">
        <v>44310</v>
      </c>
      <c r="P17" s="26">
        <v>73111.5</v>
      </c>
      <c r="Q17" s="23">
        <v>16.5</v>
      </c>
      <c r="R17" s="33">
        <v>19540</v>
      </c>
      <c r="S17" s="26">
        <v>19540</v>
      </c>
      <c r="T17" s="26">
        <v>40057</v>
      </c>
      <c r="U17" s="23">
        <v>20.5</v>
      </c>
      <c r="V17" s="33">
        <v>17950</v>
      </c>
      <c r="W17" s="26">
        <v>17950</v>
      </c>
      <c r="X17" s="26">
        <v>40387.5</v>
      </c>
      <c r="Y17" s="23">
        <v>22.5</v>
      </c>
      <c r="Z17" s="33">
        <v>3150</v>
      </c>
      <c r="AA17" s="26">
        <v>3150</v>
      </c>
      <c r="AB17" s="26">
        <v>6300</v>
      </c>
      <c r="AC17" s="23">
        <v>20</v>
      </c>
      <c r="AD17" s="33">
        <v>0</v>
      </c>
      <c r="AE17" s="26">
        <v>0</v>
      </c>
      <c r="AF17" s="26">
        <v>0</v>
      </c>
      <c r="AG17" s="23">
        <v>0</v>
      </c>
      <c r="AH17" s="33">
        <v>6850</v>
      </c>
      <c r="AI17" s="26">
        <v>6810</v>
      </c>
      <c r="AJ17" s="26">
        <v>15322.5</v>
      </c>
      <c r="AK17" s="23">
        <v>22.5</v>
      </c>
      <c r="AL17" s="33">
        <v>5890</v>
      </c>
      <c r="AM17" s="26">
        <v>5890</v>
      </c>
      <c r="AN17" s="26">
        <v>12958</v>
      </c>
      <c r="AO17" s="23">
        <v>22</v>
      </c>
      <c r="AP17" s="33">
        <v>2380</v>
      </c>
      <c r="AQ17" s="26">
        <v>2380</v>
      </c>
      <c r="AR17" s="26">
        <v>5355</v>
      </c>
      <c r="AS17" s="23">
        <v>22.5</v>
      </c>
      <c r="AT17" s="33">
        <v>900</v>
      </c>
      <c r="AU17" s="26">
        <v>900</v>
      </c>
      <c r="AV17" s="26">
        <v>1935</v>
      </c>
      <c r="AW17" s="23">
        <v>21.5</v>
      </c>
      <c r="AX17" s="33">
        <v>1150</v>
      </c>
      <c r="AY17" s="26">
        <v>1150</v>
      </c>
      <c r="AZ17" s="26">
        <v>2300</v>
      </c>
      <c r="BA17" s="55">
        <v>20</v>
      </c>
      <c r="BB17" s="88">
        <v>273.29000000000002</v>
      </c>
      <c r="BC17" s="78">
        <v>298.27999999999997</v>
      </c>
      <c r="BD17" s="68">
        <v>17.7</v>
      </c>
      <c r="BE17" s="32">
        <v>18.75</v>
      </c>
    </row>
    <row r="18" spans="1:57" x14ac:dyDescent="0.25">
      <c r="A18" s="45" t="s">
        <v>33</v>
      </c>
      <c r="B18" s="33">
        <v>123100</v>
      </c>
      <c r="C18" s="26">
        <v>109630</v>
      </c>
      <c r="D18" s="26">
        <v>230190</v>
      </c>
      <c r="E18" s="23">
        <v>21</v>
      </c>
      <c r="F18" s="33">
        <v>12100</v>
      </c>
      <c r="G18" s="26">
        <v>9850</v>
      </c>
      <c r="H18" s="26">
        <v>14282.5</v>
      </c>
      <c r="I18" s="23">
        <v>14.5</v>
      </c>
      <c r="J18" s="33">
        <v>6000</v>
      </c>
      <c r="K18" s="26">
        <v>5120</v>
      </c>
      <c r="L18" s="26">
        <v>10240</v>
      </c>
      <c r="M18" s="23">
        <v>20</v>
      </c>
      <c r="N18" s="33">
        <v>45550</v>
      </c>
      <c r="O18" s="26">
        <v>41150</v>
      </c>
      <c r="P18" s="26">
        <v>86415</v>
      </c>
      <c r="Q18" s="23">
        <v>21</v>
      </c>
      <c r="R18" s="33">
        <v>20100</v>
      </c>
      <c r="S18" s="26">
        <v>18150</v>
      </c>
      <c r="T18" s="26">
        <v>40837.5</v>
      </c>
      <c r="U18" s="23">
        <v>22.5</v>
      </c>
      <c r="V18" s="33">
        <v>18350</v>
      </c>
      <c r="W18" s="26">
        <v>16050</v>
      </c>
      <c r="X18" s="26">
        <v>37717.5</v>
      </c>
      <c r="Y18" s="23">
        <v>23.5</v>
      </c>
      <c r="Z18" s="33">
        <v>3050</v>
      </c>
      <c r="AA18" s="26">
        <v>2780</v>
      </c>
      <c r="AB18" s="26">
        <v>5282</v>
      </c>
      <c r="AC18" s="23">
        <v>19</v>
      </c>
      <c r="AD18" s="33">
        <v>0</v>
      </c>
      <c r="AE18" s="26">
        <v>0</v>
      </c>
      <c r="AF18" s="26">
        <v>0</v>
      </c>
      <c r="AG18" s="23">
        <v>0</v>
      </c>
      <c r="AH18" s="33">
        <v>7050</v>
      </c>
      <c r="AI18" s="26">
        <v>6450</v>
      </c>
      <c r="AJ18" s="26">
        <v>13545</v>
      </c>
      <c r="AK18" s="23">
        <v>21</v>
      </c>
      <c r="AL18" s="33">
        <v>6350</v>
      </c>
      <c r="AM18" s="26">
        <v>5980</v>
      </c>
      <c r="AN18" s="26">
        <v>13455</v>
      </c>
      <c r="AO18" s="23">
        <v>22.5</v>
      </c>
      <c r="AP18" s="33">
        <v>2150</v>
      </c>
      <c r="AQ18" s="26">
        <v>2000</v>
      </c>
      <c r="AR18" s="26">
        <v>4200</v>
      </c>
      <c r="AS18" s="23">
        <v>21</v>
      </c>
      <c r="AT18" s="33">
        <v>1050</v>
      </c>
      <c r="AU18" s="26">
        <v>900</v>
      </c>
      <c r="AV18" s="26">
        <v>1755</v>
      </c>
      <c r="AW18" s="23">
        <v>19.5</v>
      </c>
      <c r="AX18" s="33">
        <v>1350</v>
      </c>
      <c r="AY18" s="26">
        <v>1200</v>
      </c>
      <c r="AZ18" s="26">
        <v>2460</v>
      </c>
      <c r="BA18" s="55">
        <v>20.5</v>
      </c>
      <c r="BB18" s="88">
        <v>298.52</v>
      </c>
      <c r="BC18" s="78">
        <v>219.58</v>
      </c>
      <c r="BD18" s="68">
        <v>27.55</v>
      </c>
      <c r="BE18" s="32">
        <v>37.83</v>
      </c>
    </row>
    <row r="19" spans="1:57" x14ac:dyDescent="0.25">
      <c r="A19" s="45" t="s">
        <v>34</v>
      </c>
      <c r="B19" s="33">
        <v>108500</v>
      </c>
      <c r="C19" s="26">
        <v>108000</v>
      </c>
      <c r="D19" s="26">
        <v>248365</v>
      </c>
      <c r="E19" s="23">
        <v>22.996759259259257</v>
      </c>
      <c r="F19" s="33">
        <v>10500</v>
      </c>
      <c r="G19" s="26">
        <v>10400</v>
      </c>
      <c r="H19" s="26">
        <v>23400</v>
      </c>
      <c r="I19" s="23">
        <v>22.5</v>
      </c>
      <c r="J19" s="33">
        <v>4800</v>
      </c>
      <c r="K19" s="26">
        <v>4800</v>
      </c>
      <c r="L19" s="26">
        <v>10560</v>
      </c>
      <c r="M19" s="23">
        <v>22</v>
      </c>
      <c r="N19" s="33">
        <v>40500</v>
      </c>
      <c r="O19" s="26">
        <v>40350</v>
      </c>
      <c r="P19" s="26">
        <v>94822.5</v>
      </c>
      <c r="Q19" s="23">
        <v>23.5</v>
      </c>
      <c r="R19" s="33">
        <v>18250</v>
      </c>
      <c r="S19" s="26">
        <v>18250</v>
      </c>
      <c r="T19" s="26">
        <v>41062.5</v>
      </c>
      <c r="U19" s="23">
        <v>22.5</v>
      </c>
      <c r="V19" s="33">
        <v>16500</v>
      </c>
      <c r="W19" s="26">
        <v>16350</v>
      </c>
      <c r="X19" s="26">
        <v>39240</v>
      </c>
      <c r="Y19" s="23">
        <v>24</v>
      </c>
      <c r="Z19" s="33">
        <v>2850</v>
      </c>
      <c r="AA19" s="26">
        <v>2850</v>
      </c>
      <c r="AB19" s="26">
        <v>6412.5</v>
      </c>
      <c r="AC19" s="23">
        <v>22.5</v>
      </c>
      <c r="AD19" s="33">
        <v>0</v>
      </c>
      <c r="AE19" s="26">
        <v>0</v>
      </c>
      <c r="AF19" s="26">
        <v>0</v>
      </c>
      <c r="AG19" s="23">
        <v>0</v>
      </c>
      <c r="AH19" s="33">
        <v>6200</v>
      </c>
      <c r="AI19" s="26">
        <v>6100</v>
      </c>
      <c r="AJ19" s="26">
        <v>12505</v>
      </c>
      <c r="AK19" s="23">
        <v>20.5</v>
      </c>
      <c r="AL19" s="33">
        <v>4980</v>
      </c>
      <c r="AM19" s="26">
        <v>4980</v>
      </c>
      <c r="AN19" s="26">
        <v>11454</v>
      </c>
      <c r="AO19" s="23">
        <v>23</v>
      </c>
      <c r="AP19" s="33">
        <v>2150</v>
      </c>
      <c r="AQ19" s="26">
        <v>2150</v>
      </c>
      <c r="AR19" s="26">
        <v>4837.5</v>
      </c>
      <c r="AS19" s="23">
        <v>22.5</v>
      </c>
      <c r="AT19" s="33">
        <v>900</v>
      </c>
      <c r="AU19" s="26">
        <v>900</v>
      </c>
      <c r="AV19" s="26">
        <v>2070</v>
      </c>
      <c r="AW19" s="23">
        <v>23</v>
      </c>
      <c r="AX19" s="33">
        <v>870</v>
      </c>
      <c r="AY19" s="26">
        <v>870</v>
      </c>
      <c r="AZ19" s="26">
        <v>2001</v>
      </c>
      <c r="BA19" s="55">
        <v>23</v>
      </c>
      <c r="BB19" s="88">
        <v>218.17</v>
      </c>
      <c r="BC19" s="78">
        <v>238.13</v>
      </c>
      <c r="BD19" s="68">
        <v>43.92</v>
      </c>
      <c r="BE19" s="32">
        <v>60.5</v>
      </c>
    </row>
    <row r="20" spans="1:57" x14ac:dyDescent="0.25">
      <c r="A20" s="45" t="s">
        <v>35</v>
      </c>
      <c r="B20" s="33">
        <v>97800</v>
      </c>
      <c r="C20" s="26">
        <v>97550</v>
      </c>
      <c r="D20" s="26">
        <v>180480</v>
      </c>
      <c r="E20" s="23">
        <v>18.5</v>
      </c>
      <c r="F20" s="33">
        <v>9500</v>
      </c>
      <c r="G20" s="26">
        <v>9475</v>
      </c>
      <c r="H20" s="26">
        <v>17055</v>
      </c>
      <c r="I20" s="23">
        <v>18</v>
      </c>
      <c r="J20" s="33">
        <v>3800</v>
      </c>
      <c r="K20" s="26">
        <v>3750</v>
      </c>
      <c r="L20" s="26">
        <v>6562.5</v>
      </c>
      <c r="M20" s="23">
        <v>17.5</v>
      </c>
      <c r="N20" s="33">
        <v>38250</v>
      </c>
      <c r="O20" s="26">
        <v>38175</v>
      </c>
      <c r="P20" s="26">
        <v>64897.5</v>
      </c>
      <c r="Q20" s="23">
        <v>17</v>
      </c>
      <c r="R20" s="33">
        <v>15750</v>
      </c>
      <c r="S20" s="26">
        <v>15700</v>
      </c>
      <c r="T20" s="26">
        <v>30615</v>
      </c>
      <c r="U20" s="23">
        <v>19.5</v>
      </c>
      <c r="V20" s="33">
        <v>14950</v>
      </c>
      <c r="W20" s="26">
        <v>14925</v>
      </c>
      <c r="X20" s="26">
        <v>30223.125</v>
      </c>
      <c r="Y20" s="23">
        <v>20.25</v>
      </c>
      <c r="Z20" s="33">
        <v>2650</v>
      </c>
      <c r="AA20" s="26">
        <v>2625</v>
      </c>
      <c r="AB20" s="26">
        <v>5184.375</v>
      </c>
      <c r="AC20" s="23">
        <v>19.75</v>
      </c>
      <c r="AD20" s="33">
        <v>0</v>
      </c>
      <c r="AE20" s="26">
        <v>0</v>
      </c>
      <c r="AF20" s="26">
        <v>0</v>
      </c>
      <c r="AG20" s="23">
        <v>0</v>
      </c>
      <c r="AH20" s="33">
        <v>5650</v>
      </c>
      <c r="AI20" s="26">
        <v>5650</v>
      </c>
      <c r="AJ20" s="26">
        <v>11300</v>
      </c>
      <c r="AK20" s="23">
        <v>20</v>
      </c>
      <c r="AL20" s="33">
        <v>3850</v>
      </c>
      <c r="AM20" s="26">
        <v>3850</v>
      </c>
      <c r="AN20" s="26">
        <v>7892.5</v>
      </c>
      <c r="AO20" s="23">
        <v>20.5</v>
      </c>
      <c r="AP20" s="33">
        <v>1850</v>
      </c>
      <c r="AQ20" s="26">
        <v>1850</v>
      </c>
      <c r="AR20" s="26">
        <v>3607.5</v>
      </c>
      <c r="AS20" s="23">
        <v>19.5</v>
      </c>
      <c r="AT20" s="33">
        <v>800</v>
      </c>
      <c r="AU20" s="26">
        <v>800</v>
      </c>
      <c r="AV20" s="26">
        <v>1680</v>
      </c>
      <c r="AW20" s="23">
        <v>21</v>
      </c>
      <c r="AX20" s="33">
        <v>750</v>
      </c>
      <c r="AY20" s="26">
        <v>750</v>
      </c>
      <c r="AZ20" s="26">
        <v>1462.5</v>
      </c>
      <c r="BA20" s="55">
        <v>19.5</v>
      </c>
      <c r="BB20" s="88">
        <v>238.5</v>
      </c>
      <c r="BC20" s="87">
        <v>466.65</v>
      </c>
      <c r="BD20" s="68">
        <v>73</v>
      </c>
      <c r="BE20" s="32">
        <v>86.25</v>
      </c>
    </row>
    <row r="21" spans="1:57" x14ac:dyDescent="0.25">
      <c r="A21" s="45" t="s">
        <v>36</v>
      </c>
      <c r="B21" s="33">
        <v>103500</v>
      </c>
      <c r="C21" s="26">
        <v>103300</v>
      </c>
      <c r="D21" s="26">
        <v>206562.5</v>
      </c>
      <c r="E21" s="23">
        <v>20</v>
      </c>
      <c r="F21" s="33">
        <v>10450</v>
      </c>
      <c r="G21" s="26">
        <v>10400</v>
      </c>
      <c r="H21" s="26">
        <v>19240</v>
      </c>
      <c r="I21" s="23">
        <v>18.5</v>
      </c>
      <c r="J21" s="33">
        <v>3450</v>
      </c>
      <c r="K21" s="26">
        <v>3450</v>
      </c>
      <c r="L21" s="26">
        <v>6555</v>
      </c>
      <c r="M21" s="23">
        <v>19</v>
      </c>
      <c r="N21" s="33">
        <v>38600</v>
      </c>
      <c r="O21" s="26">
        <v>38550</v>
      </c>
      <c r="P21" s="26">
        <v>77100</v>
      </c>
      <c r="Q21" s="23">
        <v>20</v>
      </c>
      <c r="R21" s="33">
        <v>16600</v>
      </c>
      <c r="S21" s="26">
        <v>16550</v>
      </c>
      <c r="T21" s="26">
        <v>33100</v>
      </c>
      <c r="U21" s="23">
        <v>20</v>
      </c>
      <c r="V21" s="33">
        <v>15050</v>
      </c>
      <c r="W21" s="26">
        <v>15000</v>
      </c>
      <c r="X21" s="26">
        <v>30750</v>
      </c>
      <c r="Y21" s="23">
        <v>20.5</v>
      </c>
      <c r="Z21" s="33">
        <v>2300</v>
      </c>
      <c r="AA21" s="26">
        <v>2300</v>
      </c>
      <c r="AB21" s="26">
        <v>4140</v>
      </c>
      <c r="AC21" s="23">
        <v>18</v>
      </c>
      <c r="AD21" s="33">
        <v>0</v>
      </c>
      <c r="AE21" s="26">
        <v>0</v>
      </c>
      <c r="AF21" s="26">
        <v>0</v>
      </c>
      <c r="AG21" s="23">
        <v>0</v>
      </c>
      <c r="AH21" s="33">
        <v>8050</v>
      </c>
      <c r="AI21" s="26">
        <v>8050</v>
      </c>
      <c r="AJ21" s="26">
        <v>16905</v>
      </c>
      <c r="AK21" s="23">
        <v>21</v>
      </c>
      <c r="AL21" s="33">
        <v>5100</v>
      </c>
      <c r="AM21" s="26">
        <v>5100</v>
      </c>
      <c r="AN21" s="26">
        <v>10965</v>
      </c>
      <c r="AO21" s="23">
        <v>21.5</v>
      </c>
      <c r="AP21" s="33">
        <v>1950</v>
      </c>
      <c r="AQ21" s="26">
        <v>1950</v>
      </c>
      <c r="AR21" s="26">
        <v>3802.5</v>
      </c>
      <c r="AS21" s="23">
        <v>19.5</v>
      </c>
      <c r="AT21" s="33">
        <v>1050</v>
      </c>
      <c r="AU21" s="26">
        <v>1050</v>
      </c>
      <c r="AV21" s="26">
        <v>2205</v>
      </c>
      <c r="AW21" s="23">
        <v>21</v>
      </c>
      <c r="AX21" s="33">
        <v>900</v>
      </c>
      <c r="AY21" s="26">
        <v>900</v>
      </c>
      <c r="AZ21" s="26">
        <v>1800</v>
      </c>
      <c r="BA21" s="55">
        <v>20</v>
      </c>
      <c r="BB21" s="88">
        <v>349.24</v>
      </c>
      <c r="BC21" s="87">
        <v>479.47</v>
      </c>
      <c r="BD21" s="68">
        <v>99.1</v>
      </c>
      <c r="BE21" s="32">
        <v>104.8</v>
      </c>
    </row>
    <row r="22" spans="1:57" x14ac:dyDescent="0.25">
      <c r="A22" s="45" t="s">
        <v>37</v>
      </c>
      <c r="B22" s="33">
        <v>121700</v>
      </c>
      <c r="C22" s="26">
        <v>121450</v>
      </c>
      <c r="D22" s="26">
        <v>183375</v>
      </c>
      <c r="E22" s="23">
        <v>15.1</v>
      </c>
      <c r="F22" s="33">
        <v>12650</v>
      </c>
      <c r="G22" s="26">
        <v>12600</v>
      </c>
      <c r="H22" s="26">
        <v>19530</v>
      </c>
      <c r="I22" s="23">
        <v>15.5</v>
      </c>
      <c r="J22" s="33">
        <v>4150</v>
      </c>
      <c r="K22" s="26">
        <v>4100</v>
      </c>
      <c r="L22" s="26">
        <v>6150</v>
      </c>
      <c r="M22" s="23">
        <v>15</v>
      </c>
      <c r="N22" s="33">
        <v>42500</v>
      </c>
      <c r="O22" s="26">
        <v>42450</v>
      </c>
      <c r="P22" s="26">
        <v>67920</v>
      </c>
      <c r="Q22" s="23">
        <v>16</v>
      </c>
      <c r="R22" s="33">
        <v>20100</v>
      </c>
      <c r="S22" s="26">
        <v>20050</v>
      </c>
      <c r="T22" s="26">
        <v>29072.5</v>
      </c>
      <c r="U22" s="23">
        <v>14.5</v>
      </c>
      <c r="V22" s="33">
        <v>18350</v>
      </c>
      <c r="W22" s="26">
        <v>18300</v>
      </c>
      <c r="X22" s="26">
        <v>27450</v>
      </c>
      <c r="Y22" s="23">
        <v>15</v>
      </c>
      <c r="Z22" s="33">
        <v>2800</v>
      </c>
      <c r="AA22" s="26">
        <v>2800</v>
      </c>
      <c r="AB22" s="26">
        <v>4200</v>
      </c>
      <c r="AC22" s="23">
        <v>15</v>
      </c>
      <c r="AD22" s="33">
        <v>0</v>
      </c>
      <c r="AE22" s="26">
        <v>0</v>
      </c>
      <c r="AF22" s="26">
        <v>0</v>
      </c>
      <c r="AG22" s="23">
        <v>0</v>
      </c>
      <c r="AH22" s="33">
        <v>9850</v>
      </c>
      <c r="AI22" s="26">
        <v>9850</v>
      </c>
      <c r="AJ22" s="26">
        <v>13297.5</v>
      </c>
      <c r="AK22" s="23">
        <v>13.5</v>
      </c>
      <c r="AL22" s="33">
        <v>6450</v>
      </c>
      <c r="AM22" s="26">
        <v>6450</v>
      </c>
      <c r="AN22" s="26">
        <v>9030</v>
      </c>
      <c r="AO22" s="23">
        <v>14</v>
      </c>
      <c r="AP22" s="33">
        <v>2400</v>
      </c>
      <c r="AQ22" s="26">
        <v>2400</v>
      </c>
      <c r="AR22" s="26">
        <v>3240</v>
      </c>
      <c r="AS22" s="23">
        <v>13.5</v>
      </c>
      <c r="AT22" s="33">
        <v>1350</v>
      </c>
      <c r="AU22" s="26">
        <v>1350</v>
      </c>
      <c r="AV22" s="26">
        <v>1890</v>
      </c>
      <c r="AW22" s="23">
        <v>14</v>
      </c>
      <c r="AX22" s="33">
        <v>1100</v>
      </c>
      <c r="AY22" s="26">
        <v>1100</v>
      </c>
      <c r="AZ22" s="26">
        <v>1595</v>
      </c>
      <c r="BA22" s="55">
        <v>14.5</v>
      </c>
      <c r="BB22" s="88">
        <v>472.79</v>
      </c>
      <c r="BC22" s="87">
        <v>419.95</v>
      </c>
      <c r="BD22" s="68">
        <v>127</v>
      </c>
      <c r="BE22" s="32">
        <v>180.1</v>
      </c>
    </row>
    <row r="23" spans="1:57" x14ac:dyDescent="0.25">
      <c r="A23" s="45" t="s">
        <v>38</v>
      </c>
      <c r="B23" s="33">
        <v>99450</v>
      </c>
      <c r="C23" s="26">
        <v>99340</v>
      </c>
      <c r="D23" s="26">
        <v>170264</v>
      </c>
      <c r="E23" s="23">
        <f>D23/C23*10</f>
        <v>17.139520837527684</v>
      </c>
      <c r="F23" s="33">
        <v>8750</v>
      </c>
      <c r="G23" s="26">
        <v>8750</v>
      </c>
      <c r="H23" s="26">
        <v>13125</v>
      </c>
      <c r="I23" s="23">
        <f>H23/G23*10</f>
        <v>15</v>
      </c>
      <c r="J23" s="33">
        <v>3550</v>
      </c>
      <c r="K23" s="26">
        <v>3550</v>
      </c>
      <c r="L23" s="26">
        <v>5857.5</v>
      </c>
      <c r="M23" s="23">
        <v>16.5</v>
      </c>
      <c r="N23" s="33">
        <v>36350</v>
      </c>
      <c r="O23" s="26">
        <v>36300</v>
      </c>
      <c r="P23" s="26">
        <v>61710</v>
      </c>
      <c r="Q23" s="23">
        <v>17</v>
      </c>
      <c r="R23" s="33">
        <v>16050</v>
      </c>
      <c r="S23" s="26">
        <v>16000</v>
      </c>
      <c r="T23" s="26">
        <v>24000</v>
      </c>
      <c r="U23" s="23">
        <v>15</v>
      </c>
      <c r="V23" s="33">
        <v>13460</v>
      </c>
      <c r="W23" s="26">
        <v>13450</v>
      </c>
      <c r="X23" s="26">
        <v>22865</v>
      </c>
      <c r="Y23" s="23">
        <v>17</v>
      </c>
      <c r="Z23" s="33">
        <v>2150</v>
      </c>
      <c r="AA23" s="26">
        <v>2150</v>
      </c>
      <c r="AB23" s="26">
        <v>3547.5</v>
      </c>
      <c r="AC23" s="23">
        <v>16.5</v>
      </c>
      <c r="AD23" s="33">
        <v>0</v>
      </c>
      <c r="AE23" s="26">
        <v>0</v>
      </c>
      <c r="AF23" s="26">
        <v>0</v>
      </c>
      <c r="AG23" s="23">
        <v>0</v>
      </c>
      <c r="AH23" s="33">
        <v>10000</v>
      </c>
      <c r="AI23" s="26">
        <v>10000</v>
      </c>
      <c r="AJ23" s="26">
        <v>21000</v>
      </c>
      <c r="AK23" s="23">
        <v>21</v>
      </c>
      <c r="AL23" s="33">
        <v>5200</v>
      </c>
      <c r="AM23" s="26">
        <v>5200</v>
      </c>
      <c r="AN23" s="26">
        <v>10400</v>
      </c>
      <c r="AO23" s="23">
        <v>20</v>
      </c>
      <c r="AP23" s="33">
        <v>2100</v>
      </c>
      <c r="AQ23" s="26">
        <v>2100</v>
      </c>
      <c r="AR23" s="26">
        <v>3990</v>
      </c>
      <c r="AS23" s="23">
        <v>19</v>
      </c>
      <c r="AT23" s="33">
        <v>890</v>
      </c>
      <c r="AU23" s="26">
        <v>890</v>
      </c>
      <c r="AV23" s="26">
        <v>1869</v>
      </c>
      <c r="AW23" s="23">
        <v>21</v>
      </c>
      <c r="AX23" s="33">
        <v>950</v>
      </c>
      <c r="AY23" s="26">
        <v>950</v>
      </c>
      <c r="AZ23" s="26">
        <v>1900</v>
      </c>
      <c r="BA23" s="23">
        <v>20</v>
      </c>
      <c r="BB23" s="59">
        <v>273.5</v>
      </c>
      <c r="BC23" s="78">
        <v>229.26</v>
      </c>
      <c r="BD23" s="68">
        <v>284</v>
      </c>
      <c r="BE23" s="32">
        <v>808</v>
      </c>
    </row>
    <row r="24" spans="1:57" x14ac:dyDescent="0.25">
      <c r="A24" s="45" t="s">
        <v>39</v>
      </c>
      <c r="B24" s="33">
        <v>131100</v>
      </c>
      <c r="C24" s="26">
        <v>130980</v>
      </c>
      <c r="D24" s="26">
        <v>299291.5</v>
      </c>
      <c r="E24" s="23">
        <f>D24/C24*10</f>
        <v>22.850167964574744</v>
      </c>
      <c r="F24" s="33">
        <v>13850</v>
      </c>
      <c r="G24" s="26">
        <v>13800</v>
      </c>
      <c r="H24" s="26">
        <v>23460</v>
      </c>
      <c r="I24" s="23">
        <v>17</v>
      </c>
      <c r="J24" s="33">
        <v>5850</v>
      </c>
      <c r="K24" s="26">
        <v>5800</v>
      </c>
      <c r="L24" s="26">
        <v>13050</v>
      </c>
      <c r="M24" s="23">
        <v>22.5</v>
      </c>
      <c r="N24" s="33">
        <v>41750</v>
      </c>
      <c r="O24" s="26">
        <v>41750</v>
      </c>
      <c r="P24" s="26">
        <v>96025</v>
      </c>
      <c r="Q24" s="23">
        <v>23</v>
      </c>
      <c r="R24" s="33">
        <v>20400</v>
      </c>
      <c r="S24" s="26">
        <v>20400</v>
      </c>
      <c r="T24" s="26">
        <v>48960</v>
      </c>
      <c r="U24" s="23">
        <v>24</v>
      </c>
      <c r="V24" s="33">
        <v>17650</v>
      </c>
      <c r="W24" s="26">
        <v>17650</v>
      </c>
      <c r="X24" s="26">
        <v>40595</v>
      </c>
      <c r="Y24" s="23">
        <v>23</v>
      </c>
      <c r="Z24" s="33">
        <v>3520</v>
      </c>
      <c r="AA24" s="26">
        <v>3500</v>
      </c>
      <c r="AB24" s="26">
        <v>7350</v>
      </c>
      <c r="AC24" s="23">
        <v>21</v>
      </c>
      <c r="AD24" s="33">
        <v>0</v>
      </c>
      <c r="AE24" s="26">
        <v>0</v>
      </c>
      <c r="AF24" s="26">
        <v>0</v>
      </c>
      <c r="AG24" s="23">
        <v>0</v>
      </c>
      <c r="AH24" s="33">
        <v>13580</v>
      </c>
      <c r="AI24" s="26">
        <v>13580</v>
      </c>
      <c r="AJ24" s="26">
        <v>34629</v>
      </c>
      <c r="AK24" s="23">
        <v>25.5</v>
      </c>
      <c r="AL24" s="33">
        <v>8250</v>
      </c>
      <c r="AM24" s="26">
        <v>8250</v>
      </c>
      <c r="AN24" s="26">
        <v>20625</v>
      </c>
      <c r="AO24" s="23">
        <v>25</v>
      </c>
      <c r="AP24" s="33">
        <v>2950</v>
      </c>
      <c r="AQ24" s="26">
        <v>2950</v>
      </c>
      <c r="AR24" s="26">
        <v>7080</v>
      </c>
      <c r="AS24" s="23">
        <v>24</v>
      </c>
      <c r="AT24" s="33">
        <v>1850</v>
      </c>
      <c r="AU24" s="26">
        <v>1850</v>
      </c>
      <c r="AV24" s="26">
        <v>4255</v>
      </c>
      <c r="AW24" s="23">
        <v>23</v>
      </c>
      <c r="AX24" s="33">
        <v>1450</v>
      </c>
      <c r="AY24" s="26">
        <v>1450</v>
      </c>
      <c r="AZ24" s="26">
        <v>3262.5</v>
      </c>
      <c r="BA24" s="23">
        <v>22.5</v>
      </c>
      <c r="BB24" s="59">
        <v>247.84</v>
      </c>
      <c r="BC24" s="78">
        <v>195.11</v>
      </c>
      <c r="BD24" s="68">
        <v>942</v>
      </c>
      <c r="BE24" s="32">
        <v>1032</v>
      </c>
    </row>
    <row r="25" spans="1:57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6" t="e">
        <v>#N/A</v>
      </c>
      <c r="BC25" s="79" t="e">
        <v>#N/A</v>
      </c>
      <c r="BD25" s="69" t="e">
        <v>#N/A</v>
      </c>
      <c r="BE25" s="32" t="e">
        <v>#N/A</v>
      </c>
    </row>
    <row r="27" spans="1:57" x14ac:dyDescent="0.25">
      <c r="B27" s="120"/>
    </row>
  </sheetData>
  <hyperlinks>
    <hyperlink ref="A5" location="Índice!A10" display="Índice" xr:uid="{00000000-0004-0000-0400-000000000000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24" sqref="C24"/>
    </sheetView>
  </sheetViews>
  <sheetFormatPr baseColWidth="10" defaultRowHeight="15" x14ac:dyDescent="0.25"/>
  <cols>
    <col min="1" max="57" width="11.42578125" style="3"/>
    <col min="58" max="59" width="12.140625" style="3" customWidth="1"/>
    <col min="60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52"/>
      <c r="BB1" s="53"/>
      <c r="BC1" s="1"/>
      <c r="BD1" s="1"/>
      <c r="BE1" s="1"/>
      <c r="BF1" s="1"/>
      <c r="BG1" s="2"/>
    </row>
    <row r="2" spans="1:59" ht="24" customHeight="1" x14ac:dyDescent="0.25">
      <c r="A2" s="145" t="s">
        <v>0</v>
      </c>
      <c r="B2" s="39" t="s">
        <v>63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 t="str">
        <f>B2</f>
        <v>SORGO: superficie sembrada, superficie cosechada, rendimiento y producción del cultivo en el centro-norte de la provincia de Santa Fe (12 departamentos)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 t="s">
        <v>86</v>
      </c>
      <c r="BC2" s="5"/>
      <c r="BD2" s="5"/>
      <c r="BE2" s="5"/>
      <c r="BF2" s="5"/>
      <c r="BG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B3</f>
        <v>Sistema de estimaciones agrícolas (SEA) - Bolsa de Comercio de Santa Fe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 t="s">
        <v>66</v>
      </c>
      <c r="BC3" s="75"/>
      <c r="BD3" s="7" t="s">
        <v>67</v>
      </c>
      <c r="BE3" s="7"/>
      <c r="BF3" s="71" t="s">
        <v>81</v>
      </c>
      <c r="BG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15</v>
      </c>
      <c r="W4" s="9"/>
      <c r="X4" s="9"/>
      <c r="Y4" s="9"/>
      <c r="Z4" s="9" t="s">
        <v>16</v>
      </c>
      <c r="AA4" s="9"/>
      <c r="AB4" s="9"/>
      <c r="AC4" s="9"/>
      <c r="AD4" s="9" t="s">
        <v>17</v>
      </c>
      <c r="AE4" s="9"/>
      <c r="AF4" s="9"/>
      <c r="AG4" s="9"/>
      <c r="AH4" s="9" t="s">
        <v>18</v>
      </c>
      <c r="AI4" s="9"/>
      <c r="AJ4" s="9"/>
      <c r="AK4" s="9"/>
      <c r="AL4" s="9" t="s">
        <v>19</v>
      </c>
      <c r="AM4" s="9"/>
      <c r="AN4" s="9"/>
      <c r="AO4" s="9"/>
      <c r="AP4" s="9" t="s">
        <v>20</v>
      </c>
      <c r="AQ4" s="9"/>
      <c r="AR4" s="9"/>
      <c r="AS4" s="9"/>
      <c r="AT4" s="9" t="s">
        <v>21</v>
      </c>
      <c r="AU4" s="9"/>
      <c r="AV4" s="9"/>
      <c r="AW4" s="9"/>
      <c r="AX4" s="9" t="s">
        <v>22</v>
      </c>
      <c r="AY4" s="9"/>
      <c r="AZ4" s="9"/>
      <c r="BA4" s="9"/>
      <c r="BB4" s="9" t="s">
        <v>68</v>
      </c>
      <c r="BC4" s="76"/>
      <c r="BD4" s="9" t="s">
        <v>69</v>
      </c>
      <c r="BE4" s="9"/>
      <c r="BF4" s="40" t="s">
        <v>78</v>
      </c>
      <c r="BG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21" t="s">
        <v>3</v>
      </c>
      <c r="G5" s="21" t="s">
        <v>23</v>
      </c>
      <c r="H5" s="21" t="s">
        <v>4</v>
      </c>
      <c r="I5" s="21" t="s">
        <v>24</v>
      </c>
      <c r="J5" s="21" t="s">
        <v>3</v>
      </c>
      <c r="K5" s="21" t="s">
        <v>23</v>
      </c>
      <c r="L5" s="21" t="s">
        <v>4</v>
      </c>
      <c r="M5" s="21" t="s">
        <v>24</v>
      </c>
      <c r="N5" s="21" t="s">
        <v>3</v>
      </c>
      <c r="O5" s="21" t="s">
        <v>23</v>
      </c>
      <c r="P5" s="21" t="s">
        <v>4</v>
      </c>
      <c r="Q5" s="21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3</v>
      </c>
      <c r="AA5" s="12" t="s">
        <v>23</v>
      </c>
      <c r="AB5" s="12" t="s">
        <v>4</v>
      </c>
      <c r="AC5" s="12" t="s">
        <v>24</v>
      </c>
      <c r="AD5" s="12" t="s">
        <v>3</v>
      </c>
      <c r="AE5" s="12" t="s">
        <v>23</v>
      </c>
      <c r="AF5" s="12" t="s">
        <v>4</v>
      </c>
      <c r="AG5" s="12" t="s">
        <v>24</v>
      </c>
      <c r="AH5" s="12" t="s">
        <v>3</v>
      </c>
      <c r="AI5" s="12" t="s">
        <v>23</v>
      </c>
      <c r="AJ5" s="12" t="s">
        <v>4</v>
      </c>
      <c r="AK5" s="12" t="s">
        <v>24</v>
      </c>
      <c r="AL5" s="12" t="s">
        <v>3</v>
      </c>
      <c r="AM5" s="12" t="s">
        <v>23</v>
      </c>
      <c r="AN5" s="12" t="s">
        <v>4</v>
      </c>
      <c r="AO5" s="12" t="s">
        <v>24</v>
      </c>
      <c r="AP5" s="12" t="s">
        <v>3</v>
      </c>
      <c r="AQ5" s="12" t="s">
        <v>23</v>
      </c>
      <c r="AR5" s="12" t="s">
        <v>4</v>
      </c>
      <c r="AS5" s="12" t="s">
        <v>24</v>
      </c>
      <c r="AT5" s="12" t="s">
        <v>3</v>
      </c>
      <c r="AU5" s="12" t="s">
        <v>23</v>
      </c>
      <c r="AV5" s="12" t="s">
        <v>4</v>
      </c>
      <c r="AW5" s="12" t="s">
        <v>24</v>
      </c>
      <c r="AX5" s="12" t="s">
        <v>3</v>
      </c>
      <c r="AY5" s="12" t="s">
        <v>23</v>
      </c>
      <c r="AZ5" s="12" t="s">
        <v>4</v>
      </c>
      <c r="BA5" s="12" t="s">
        <v>24</v>
      </c>
      <c r="BB5" s="12" t="s">
        <v>71</v>
      </c>
      <c r="BC5" s="77" t="s">
        <v>72</v>
      </c>
      <c r="BD5" s="12" t="s">
        <v>71</v>
      </c>
      <c r="BE5" s="12" t="s">
        <v>72</v>
      </c>
      <c r="BF5" s="41" t="s">
        <v>71</v>
      </c>
      <c r="BG5" s="13" t="s">
        <v>72</v>
      </c>
    </row>
    <row r="6" spans="1:59" ht="27.75" customHeight="1" x14ac:dyDescent="0.25">
      <c r="A6" s="140"/>
      <c r="B6" s="42" t="s">
        <v>56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9"/>
      <c r="AA6" s="22"/>
      <c r="AB6" s="22"/>
      <c r="AC6" s="20"/>
      <c r="AD6" s="19"/>
      <c r="AE6" s="22"/>
      <c r="AF6" s="22"/>
      <c r="AG6" s="20"/>
      <c r="AH6" s="19"/>
      <c r="AI6" s="22"/>
      <c r="AJ6" s="22"/>
      <c r="AK6" s="20"/>
      <c r="AL6" s="19"/>
      <c r="AM6" s="22"/>
      <c r="AN6" s="22"/>
      <c r="AO6" s="20"/>
      <c r="AP6" s="19"/>
      <c r="AQ6" s="22"/>
      <c r="AR6" s="22"/>
      <c r="AS6" s="20"/>
      <c r="AT6" s="19"/>
      <c r="AU6" s="22"/>
      <c r="AV6" s="22"/>
      <c r="AW6" s="20"/>
      <c r="AX6" s="19"/>
      <c r="AY6" s="22"/>
      <c r="AZ6" s="22"/>
      <c r="BA6" s="20"/>
      <c r="BB6" s="18" t="s">
        <v>88</v>
      </c>
      <c r="BC6" s="70"/>
      <c r="BD6" s="18" t="s">
        <v>88</v>
      </c>
      <c r="BE6" s="42"/>
      <c r="BF6" s="72" t="s">
        <v>82</v>
      </c>
      <c r="BG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19" t="s">
        <v>6</v>
      </c>
      <c r="G7" s="24" t="s">
        <v>6</v>
      </c>
      <c r="H7" s="24" t="s">
        <v>8</v>
      </c>
      <c r="I7" s="20" t="s">
        <v>7</v>
      </c>
      <c r="J7" s="19" t="s">
        <v>6</v>
      </c>
      <c r="K7" s="24" t="s">
        <v>6</v>
      </c>
      <c r="L7" s="24" t="s">
        <v>8</v>
      </c>
      <c r="M7" s="20" t="s">
        <v>7</v>
      </c>
      <c r="N7" s="19" t="s">
        <v>6</v>
      </c>
      <c r="O7" s="24" t="s">
        <v>6</v>
      </c>
      <c r="P7" s="24" t="s">
        <v>8</v>
      </c>
      <c r="Q7" s="20" t="s">
        <v>7</v>
      </c>
      <c r="R7" s="19" t="s">
        <v>6</v>
      </c>
      <c r="S7" s="24" t="s">
        <v>6</v>
      </c>
      <c r="T7" s="24" t="s">
        <v>8</v>
      </c>
      <c r="U7" s="20" t="s">
        <v>7</v>
      </c>
      <c r="V7" s="19" t="s">
        <v>6</v>
      </c>
      <c r="W7" s="24" t="s">
        <v>6</v>
      </c>
      <c r="X7" s="24" t="s">
        <v>8</v>
      </c>
      <c r="Y7" s="20" t="s">
        <v>7</v>
      </c>
      <c r="Z7" s="19" t="s">
        <v>6</v>
      </c>
      <c r="AA7" s="24" t="s">
        <v>6</v>
      </c>
      <c r="AB7" s="24" t="s">
        <v>8</v>
      </c>
      <c r="AC7" s="20" t="s">
        <v>7</v>
      </c>
      <c r="AD7" s="19" t="s">
        <v>6</v>
      </c>
      <c r="AE7" s="24" t="s">
        <v>6</v>
      </c>
      <c r="AF7" s="24" t="s">
        <v>8</v>
      </c>
      <c r="AG7" s="20" t="s">
        <v>7</v>
      </c>
      <c r="AH7" s="19" t="s">
        <v>6</v>
      </c>
      <c r="AI7" s="24" t="s">
        <v>6</v>
      </c>
      <c r="AJ7" s="24" t="s">
        <v>8</v>
      </c>
      <c r="AK7" s="20" t="s">
        <v>7</v>
      </c>
      <c r="AL7" s="19" t="s">
        <v>6</v>
      </c>
      <c r="AM7" s="24" t="s">
        <v>6</v>
      </c>
      <c r="AN7" s="24" t="s">
        <v>8</v>
      </c>
      <c r="AO7" s="20" t="s">
        <v>7</v>
      </c>
      <c r="AP7" s="19" t="s">
        <v>6</v>
      </c>
      <c r="AQ7" s="24" t="s">
        <v>6</v>
      </c>
      <c r="AR7" s="24" t="s">
        <v>8</v>
      </c>
      <c r="AS7" s="20" t="s">
        <v>7</v>
      </c>
      <c r="AT7" s="11" t="s">
        <v>6</v>
      </c>
      <c r="AU7" s="11" t="s">
        <v>6</v>
      </c>
      <c r="AV7" s="11" t="s">
        <v>8</v>
      </c>
      <c r="AW7" s="11" t="s">
        <v>7</v>
      </c>
      <c r="AX7" s="11" t="s">
        <v>6</v>
      </c>
      <c r="AY7" s="11" t="s">
        <v>6</v>
      </c>
      <c r="AZ7" s="11" t="s">
        <v>8</v>
      </c>
      <c r="BA7" s="11" t="s">
        <v>7</v>
      </c>
      <c r="BB7" s="61" t="s">
        <v>70</v>
      </c>
      <c r="BC7" s="60" t="s">
        <v>70</v>
      </c>
      <c r="BD7" s="61" t="s">
        <v>70</v>
      </c>
      <c r="BE7" s="62" t="s">
        <v>70</v>
      </c>
      <c r="BF7" s="61" t="s">
        <v>79</v>
      </c>
      <c r="BG7" s="80" t="s">
        <v>79</v>
      </c>
    </row>
    <row r="8" spans="1:59" x14ac:dyDescent="0.25">
      <c r="A8" s="142" t="s">
        <v>91</v>
      </c>
      <c r="B8" s="43" t="s">
        <v>296</v>
      </c>
      <c r="C8" s="27" t="s">
        <v>297</v>
      </c>
      <c r="D8" s="27" t="s">
        <v>298</v>
      </c>
      <c r="E8" s="28" t="s">
        <v>299</v>
      </c>
      <c r="F8" s="43" t="s">
        <v>300</v>
      </c>
      <c r="G8" s="27" t="s">
        <v>301</v>
      </c>
      <c r="H8" s="27" t="s">
        <v>302</v>
      </c>
      <c r="I8" s="28" t="s">
        <v>303</v>
      </c>
      <c r="J8" s="43" t="s">
        <v>304</v>
      </c>
      <c r="K8" s="27" t="s">
        <v>305</v>
      </c>
      <c r="L8" s="27" t="s">
        <v>306</v>
      </c>
      <c r="M8" s="28" t="s">
        <v>307</v>
      </c>
      <c r="N8" s="43" t="s">
        <v>308</v>
      </c>
      <c r="O8" s="27" t="s">
        <v>309</v>
      </c>
      <c r="P8" s="27" t="s">
        <v>310</v>
      </c>
      <c r="Q8" s="28" t="s">
        <v>311</v>
      </c>
      <c r="R8" s="43" t="s">
        <v>312</v>
      </c>
      <c r="S8" s="27" t="s">
        <v>313</v>
      </c>
      <c r="T8" s="27" t="s">
        <v>314</v>
      </c>
      <c r="U8" s="28" t="s">
        <v>315</v>
      </c>
      <c r="V8" s="43" t="s">
        <v>306</v>
      </c>
      <c r="W8" s="27" t="s">
        <v>307</v>
      </c>
      <c r="X8" s="27" t="s">
        <v>308</v>
      </c>
      <c r="Y8" s="28" t="s">
        <v>309</v>
      </c>
      <c r="Z8" s="43" t="s">
        <v>310</v>
      </c>
      <c r="AA8" s="27" t="s">
        <v>311</v>
      </c>
      <c r="AB8" s="27" t="s">
        <v>312</v>
      </c>
      <c r="AC8" s="28" t="s">
        <v>313</v>
      </c>
      <c r="AD8" s="43" t="s">
        <v>314</v>
      </c>
      <c r="AE8" s="27" t="s">
        <v>316</v>
      </c>
      <c r="AF8" s="27" t="s">
        <v>317</v>
      </c>
      <c r="AG8" s="28" t="s">
        <v>318</v>
      </c>
      <c r="AH8" s="43" t="s">
        <v>319</v>
      </c>
      <c r="AI8" s="27" t="s">
        <v>320</v>
      </c>
      <c r="AJ8" s="27" t="s">
        <v>321</v>
      </c>
      <c r="AK8" s="28" t="s">
        <v>322</v>
      </c>
      <c r="AL8" s="43" t="s">
        <v>323</v>
      </c>
      <c r="AM8" s="27" t="s">
        <v>324</v>
      </c>
      <c r="AN8" s="27" t="s">
        <v>325</v>
      </c>
      <c r="AO8" s="28" t="s">
        <v>326</v>
      </c>
      <c r="AP8" s="43" t="s">
        <v>327</v>
      </c>
      <c r="AQ8" s="27" t="s">
        <v>328</v>
      </c>
      <c r="AR8" s="27" t="s">
        <v>329</v>
      </c>
      <c r="AS8" s="28" t="s">
        <v>330</v>
      </c>
      <c r="AT8" s="63" t="s">
        <v>331</v>
      </c>
      <c r="AU8" s="103" t="s">
        <v>332</v>
      </c>
      <c r="AV8" s="103" t="s">
        <v>333</v>
      </c>
      <c r="AW8" s="64" t="s">
        <v>334</v>
      </c>
      <c r="AX8" s="63" t="s">
        <v>335</v>
      </c>
      <c r="AY8" s="103" t="s">
        <v>336</v>
      </c>
      <c r="AZ8" s="103" t="s">
        <v>337</v>
      </c>
      <c r="BA8" s="64" t="s">
        <v>338</v>
      </c>
      <c r="BB8" s="63" t="s">
        <v>339</v>
      </c>
      <c r="BC8" s="83" t="s">
        <v>340</v>
      </c>
      <c r="BD8" s="63" t="s">
        <v>341</v>
      </c>
      <c r="BE8" s="64" t="s">
        <v>342</v>
      </c>
      <c r="BF8" s="63" t="s">
        <v>343</v>
      </c>
      <c r="BG8" s="81" t="s">
        <v>344</v>
      </c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6"/>
      <c r="AA9" s="94"/>
      <c r="AB9" s="94"/>
      <c r="AC9" s="95"/>
      <c r="AD9" s="96"/>
      <c r="AE9" s="94"/>
      <c r="AF9" s="94"/>
      <c r="AG9" s="95"/>
      <c r="AH9" s="96"/>
      <c r="AI9" s="94"/>
      <c r="AJ9" s="94"/>
      <c r="AK9" s="95"/>
      <c r="AL9" s="96"/>
      <c r="AM9" s="94"/>
      <c r="AN9" s="94"/>
      <c r="AO9" s="95"/>
      <c r="AP9" s="96"/>
      <c r="AQ9" s="94"/>
      <c r="AR9" s="94"/>
      <c r="AS9" s="95"/>
      <c r="AT9" s="97"/>
      <c r="AU9" s="97"/>
      <c r="AV9" s="97"/>
      <c r="AW9" s="97"/>
      <c r="AX9" s="97"/>
      <c r="AY9" s="97"/>
      <c r="AZ9" s="97"/>
      <c r="BA9" s="97"/>
      <c r="BB9" s="98"/>
      <c r="BC9" s="99"/>
      <c r="BD9" s="98"/>
      <c r="BE9" s="100"/>
      <c r="BF9" s="98"/>
      <c r="BG9" s="101"/>
    </row>
    <row r="10" spans="1:59" x14ac:dyDescent="0.25">
      <c r="A10" s="45" t="s">
        <v>25</v>
      </c>
      <c r="B10" s="38">
        <v>66470</v>
      </c>
      <c r="C10" s="36">
        <v>53129.5</v>
      </c>
      <c r="D10" s="36">
        <v>253552.3</v>
      </c>
      <c r="E10" s="48">
        <v>47.72</v>
      </c>
      <c r="F10" s="47">
        <v>8200</v>
      </c>
      <c r="G10" s="36">
        <v>6359.5</v>
      </c>
      <c r="H10" s="36">
        <v>24166.1</v>
      </c>
      <c r="I10" s="48">
        <v>38</v>
      </c>
      <c r="J10" s="47">
        <v>3200</v>
      </c>
      <c r="K10" s="36">
        <v>3200</v>
      </c>
      <c r="L10" s="36">
        <v>12800</v>
      </c>
      <c r="M10" s="48">
        <v>40</v>
      </c>
      <c r="N10" s="47">
        <v>4200</v>
      </c>
      <c r="O10" s="36">
        <v>3780</v>
      </c>
      <c r="P10" s="36">
        <v>18900</v>
      </c>
      <c r="Q10" s="48">
        <v>50</v>
      </c>
      <c r="R10" s="47">
        <v>18200</v>
      </c>
      <c r="S10" s="36">
        <v>13299</v>
      </c>
      <c r="T10" s="36">
        <v>63835.199999999997</v>
      </c>
      <c r="U10" s="48">
        <v>48</v>
      </c>
      <c r="V10" s="47">
        <v>6270</v>
      </c>
      <c r="W10" s="36">
        <v>5141</v>
      </c>
      <c r="X10" s="36">
        <v>25705</v>
      </c>
      <c r="Y10" s="48">
        <v>50</v>
      </c>
      <c r="Z10" s="47">
        <v>2200</v>
      </c>
      <c r="AA10" s="36">
        <v>2200</v>
      </c>
      <c r="AB10" s="36">
        <v>8800</v>
      </c>
      <c r="AC10" s="48">
        <v>40</v>
      </c>
      <c r="AD10" s="47">
        <v>650</v>
      </c>
      <c r="AE10" s="36">
        <v>650</v>
      </c>
      <c r="AF10" s="36">
        <v>2600</v>
      </c>
      <c r="AG10" s="48">
        <v>40</v>
      </c>
      <c r="AH10" s="47">
        <v>13200</v>
      </c>
      <c r="AI10" s="36">
        <v>10296</v>
      </c>
      <c r="AJ10" s="36">
        <v>56628</v>
      </c>
      <c r="AK10" s="48">
        <v>55</v>
      </c>
      <c r="AL10" s="47">
        <v>8150</v>
      </c>
      <c r="AM10" s="36">
        <v>6400</v>
      </c>
      <c r="AN10" s="36">
        <v>32000</v>
      </c>
      <c r="AO10" s="48">
        <v>50</v>
      </c>
      <c r="AP10" s="47">
        <v>2200</v>
      </c>
      <c r="AQ10" s="36">
        <v>1804</v>
      </c>
      <c r="AR10" s="36">
        <v>8118</v>
      </c>
      <c r="AS10" s="48">
        <v>45</v>
      </c>
      <c r="AT10" s="34"/>
      <c r="AU10" s="14"/>
      <c r="AV10" s="14"/>
      <c r="AW10" s="14"/>
      <c r="AX10" s="14"/>
      <c r="AY10" s="14"/>
      <c r="AZ10" s="14"/>
      <c r="BA10" s="14"/>
      <c r="BB10" s="58">
        <v>134.65</v>
      </c>
      <c r="BC10" s="48">
        <v>182.4</v>
      </c>
      <c r="BD10" s="58">
        <v>201.03929780000001</v>
      </c>
      <c r="BE10" s="48">
        <v>289.61</v>
      </c>
      <c r="BF10" s="58">
        <v>3.97</v>
      </c>
      <c r="BG10" s="57">
        <v>4.09</v>
      </c>
    </row>
    <row r="11" spans="1:59" x14ac:dyDescent="0.25">
      <c r="A11" s="45" t="s">
        <v>26</v>
      </c>
      <c r="B11" s="33">
        <v>74050</v>
      </c>
      <c r="C11" s="26">
        <v>73309</v>
      </c>
      <c r="D11" s="26">
        <v>234638.4</v>
      </c>
      <c r="E11" s="23">
        <v>32.01</v>
      </c>
      <c r="F11" s="33">
        <v>10950</v>
      </c>
      <c r="G11" s="26">
        <v>10900</v>
      </c>
      <c r="H11" s="26">
        <v>31610</v>
      </c>
      <c r="I11" s="23">
        <v>29</v>
      </c>
      <c r="J11" s="33">
        <v>3820</v>
      </c>
      <c r="K11" s="26">
        <v>3800</v>
      </c>
      <c r="L11" s="26">
        <v>10640</v>
      </c>
      <c r="M11" s="23">
        <v>28</v>
      </c>
      <c r="N11" s="33">
        <v>7700</v>
      </c>
      <c r="O11" s="26">
        <v>7700</v>
      </c>
      <c r="P11" s="26">
        <v>26180</v>
      </c>
      <c r="Q11" s="23">
        <v>34</v>
      </c>
      <c r="R11" s="33">
        <v>17950</v>
      </c>
      <c r="S11" s="26">
        <v>17809</v>
      </c>
      <c r="T11" s="26">
        <v>55207.9</v>
      </c>
      <c r="U11" s="23">
        <v>31</v>
      </c>
      <c r="V11" s="33">
        <v>6870</v>
      </c>
      <c r="W11" s="26">
        <v>6850</v>
      </c>
      <c r="X11" s="26">
        <v>22605</v>
      </c>
      <c r="Y11" s="23">
        <v>33</v>
      </c>
      <c r="Z11" s="33">
        <v>2100</v>
      </c>
      <c r="AA11" s="26">
        <v>2000</v>
      </c>
      <c r="AB11" s="26">
        <v>6000</v>
      </c>
      <c r="AC11" s="23">
        <v>30</v>
      </c>
      <c r="AD11" s="33">
        <v>200</v>
      </c>
      <c r="AE11" s="26">
        <v>200</v>
      </c>
      <c r="AF11" s="26">
        <v>588</v>
      </c>
      <c r="AG11" s="23">
        <v>29.4</v>
      </c>
      <c r="AH11" s="33">
        <v>13950</v>
      </c>
      <c r="AI11" s="26">
        <v>13800</v>
      </c>
      <c r="AJ11" s="26">
        <v>46920</v>
      </c>
      <c r="AK11" s="23">
        <v>34</v>
      </c>
      <c r="AL11" s="33">
        <v>8560</v>
      </c>
      <c r="AM11" s="26">
        <v>8350</v>
      </c>
      <c r="AN11" s="26">
        <v>28807.5</v>
      </c>
      <c r="AO11" s="23">
        <v>34.5</v>
      </c>
      <c r="AP11" s="33">
        <v>1950</v>
      </c>
      <c r="AQ11" s="26">
        <v>1900</v>
      </c>
      <c r="AR11" s="26">
        <v>6080</v>
      </c>
      <c r="AS11" s="23">
        <v>32</v>
      </c>
      <c r="AT11" s="35"/>
      <c r="AU11" s="15"/>
      <c r="AV11" s="15"/>
      <c r="AW11" s="15"/>
      <c r="AX11" s="15"/>
      <c r="AY11" s="15"/>
      <c r="AZ11" s="15"/>
      <c r="BA11" s="15"/>
      <c r="BB11" s="49">
        <v>176.06</v>
      </c>
      <c r="BC11" s="78">
        <v>147.35</v>
      </c>
      <c r="BD11" s="68">
        <v>263.67</v>
      </c>
      <c r="BE11" s="55">
        <v>254.85</v>
      </c>
      <c r="BF11" s="73">
        <v>4.24</v>
      </c>
      <c r="BG11" s="32">
        <v>4.41</v>
      </c>
    </row>
    <row r="12" spans="1:59" x14ac:dyDescent="0.25">
      <c r="A12" s="45" t="s">
        <v>27</v>
      </c>
      <c r="B12" s="33">
        <v>73500</v>
      </c>
      <c r="C12" s="26">
        <v>73500</v>
      </c>
      <c r="D12" s="26">
        <v>330749.5</v>
      </c>
      <c r="E12" s="23">
        <v>45</v>
      </c>
      <c r="F12" s="33">
        <v>10850</v>
      </c>
      <c r="G12" s="26">
        <v>10850</v>
      </c>
      <c r="H12" s="26">
        <v>48825</v>
      </c>
      <c r="I12" s="23">
        <v>45</v>
      </c>
      <c r="J12" s="33">
        <v>3820</v>
      </c>
      <c r="K12" s="26">
        <v>3820</v>
      </c>
      <c r="L12" s="26">
        <v>15662</v>
      </c>
      <c r="M12" s="23">
        <v>41</v>
      </c>
      <c r="N12" s="33">
        <v>9400</v>
      </c>
      <c r="O12" s="26">
        <v>9400</v>
      </c>
      <c r="P12" s="26">
        <v>40420</v>
      </c>
      <c r="Q12" s="23">
        <v>43</v>
      </c>
      <c r="R12" s="33">
        <v>16950</v>
      </c>
      <c r="S12" s="26">
        <v>16950</v>
      </c>
      <c r="T12" s="26">
        <v>72037.5</v>
      </c>
      <c r="U12" s="23">
        <v>42.5</v>
      </c>
      <c r="V12" s="33">
        <v>7540</v>
      </c>
      <c r="W12" s="26">
        <v>7540</v>
      </c>
      <c r="X12" s="26">
        <v>33930</v>
      </c>
      <c r="Y12" s="23">
        <v>45</v>
      </c>
      <c r="Z12" s="33">
        <v>1980</v>
      </c>
      <c r="AA12" s="26">
        <v>1980</v>
      </c>
      <c r="AB12" s="26">
        <v>7524</v>
      </c>
      <c r="AC12" s="23">
        <v>38</v>
      </c>
      <c r="AD12" s="33">
        <v>180</v>
      </c>
      <c r="AE12" s="26">
        <v>180</v>
      </c>
      <c r="AF12" s="26">
        <v>621</v>
      </c>
      <c r="AG12" s="23">
        <v>34.5</v>
      </c>
      <c r="AH12" s="33">
        <v>12830</v>
      </c>
      <c r="AI12" s="26">
        <v>12830</v>
      </c>
      <c r="AJ12" s="26">
        <v>64150</v>
      </c>
      <c r="AK12" s="23">
        <v>50</v>
      </c>
      <c r="AL12" s="33">
        <v>8150</v>
      </c>
      <c r="AM12" s="26">
        <v>8150</v>
      </c>
      <c r="AN12" s="26">
        <v>39120</v>
      </c>
      <c r="AO12" s="23">
        <v>48</v>
      </c>
      <c r="AP12" s="33">
        <v>1800</v>
      </c>
      <c r="AQ12" s="26">
        <v>1800</v>
      </c>
      <c r="AR12" s="26">
        <v>8460</v>
      </c>
      <c r="AS12" s="23">
        <v>47</v>
      </c>
      <c r="AT12" s="35"/>
      <c r="AU12" s="15"/>
      <c r="AV12" s="15"/>
      <c r="AW12" s="15"/>
      <c r="AX12" s="15"/>
      <c r="AY12" s="15"/>
      <c r="AZ12" s="15"/>
      <c r="BA12" s="15"/>
      <c r="BB12" s="49">
        <v>175.03</v>
      </c>
      <c r="BC12" s="78">
        <v>153.41</v>
      </c>
      <c r="BD12" s="68">
        <v>283.07</v>
      </c>
      <c r="BE12" s="55">
        <v>269.18</v>
      </c>
      <c r="BF12" s="73">
        <v>4.75</v>
      </c>
      <c r="BG12" s="32">
        <v>5.16</v>
      </c>
    </row>
    <row r="13" spans="1:59" ht="15.75" thickBot="1" x14ac:dyDescent="0.3">
      <c r="A13" s="45" t="s">
        <v>28</v>
      </c>
      <c r="B13" s="33">
        <v>60500</v>
      </c>
      <c r="C13" s="26">
        <v>60000</v>
      </c>
      <c r="D13" s="26">
        <v>282010</v>
      </c>
      <c r="E13" s="23">
        <v>47</v>
      </c>
      <c r="F13" s="33">
        <v>9850</v>
      </c>
      <c r="G13" s="26">
        <v>9800</v>
      </c>
      <c r="H13" s="26">
        <v>47040</v>
      </c>
      <c r="I13" s="23">
        <v>48</v>
      </c>
      <c r="J13" s="33">
        <v>3050</v>
      </c>
      <c r="K13" s="26">
        <v>3000</v>
      </c>
      <c r="L13" s="26">
        <v>14400</v>
      </c>
      <c r="M13" s="23">
        <v>48</v>
      </c>
      <c r="N13" s="33">
        <v>8120</v>
      </c>
      <c r="O13" s="26">
        <v>8000</v>
      </c>
      <c r="P13" s="26">
        <v>35200</v>
      </c>
      <c r="Q13" s="23">
        <v>44</v>
      </c>
      <c r="R13" s="33">
        <v>14230</v>
      </c>
      <c r="S13" s="26">
        <v>14200</v>
      </c>
      <c r="T13" s="26">
        <v>63900</v>
      </c>
      <c r="U13" s="23">
        <v>45</v>
      </c>
      <c r="V13" s="33">
        <v>6500</v>
      </c>
      <c r="W13" s="26">
        <v>6500</v>
      </c>
      <c r="X13" s="26">
        <v>29250</v>
      </c>
      <c r="Y13" s="23">
        <v>45</v>
      </c>
      <c r="Z13" s="33">
        <v>1000</v>
      </c>
      <c r="AA13" s="26">
        <v>1000</v>
      </c>
      <c r="AB13" s="26">
        <v>3700</v>
      </c>
      <c r="AC13" s="23">
        <v>37</v>
      </c>
      <c r="AD13" s="33">
        <v>0</v>
      </c>
      <c r="AE13" s="26">
        <v>0</v>
      </c>
      <c r="AF13" s="26">
        <v>0</v>
      </c>
      <c r="AG13" s="23">
        <v>0</v>
      </c>
      <c r="AH13" s="33">
        <v>9750</v>
      </c>
      <c r="AI13" s="26">
        <v>9600</v>
      </c>
      <c r="AJ13" s="26">
        <v>48000</v>
      </c>
      <c r="AK13" s="23">
        <v>50</v>
      </c>
      <c r="AL13" s="33">
        <v>7200</v>
      </c>
      <c r="AM13" s="26">
        <v>7100</v>
      </c>
      <c r="AN13" s="26">
        <v>36920</v>
      </c>
      <c r="AO13" s="23">
        <v>52</v>
      </c>
      <c r="AP13" s="33">
        <v>800</v>
      </c>
      <c r="AQ13" s="26">
        <v>800</v>
      </c>
      <c r="AR13" s="26">
        <v>3600</v>
      </c>
      <c r="AS13" s="23">
        <v>45</v>
      </c>
      <c r="AT13" s="35"/>
      <c r="AU13" s="15"/>
      <c r="AV13" s="15"/>
      <c r="AW13" s="15"/>
      <c r="AX13" s="15"/>
      <c r="AY13" s="15"/>
      <c r="AZ13" s="15"/>
      <c r="BA13" s="15"/>
      <c r="BB13" s="49">
        <v>148.12</v>
      </c>
      <c r="BC13" s="78">
        <v>130.32</v>
      </c>
      <c r="BD13" s="68">
        <v>205.25</v>
      </c>
      <c r="BE13" s="55">
        <v>232.37</v>
      </c>
      <c r="BF13" s="73">
        <v>5.9</v>
      </c>
      <c r="BG13" s="32">
        <v>7.99</v>
      </c>
    </row>
    <row r="14" spans="1:59" x14ac:dyDescent="0.25">
      <c r="A14" s="45" t="s">
        <v>29</v>
      </c>
      <c r="B14" s="33">
        <v>71500</v>
      </c>
      <c r="C14" s="26">
        <v>70200</v>
      </c>
      <c r="D14" s="26">
        <v>372065</v>
      </c>
      <c r="E14" s="23">
        <v>53</v>
      </c>
      <c r="F14" s="33">
        <v>11850</v>
      </c>
      <c r="G14" s="26">
        <v>11750</v>
      </c>
      <c r="H14" s="26">
        <v>58750</v>
      </c>
      <c r="I14" s="23">
        <v>50</v>
      </c>
      <c r="J14" s="33">
        <v>4050</v>
      </c>
      <c r="K14" s="26">
        <v>4050</v>
      </c>
      <c r="L14" s="26">
        <v>19440</v>
      </c>
      <c r="M14" s="23">
        <v>48</v>
      </c>
      <c r="N14" s="33">
        <v>6050</v>
      </c>
      <c r="O14" s="26">
        <v>6050</v>
      </c>
      <c r="P14" s="26">
        <v>30250</v>
      </c>
      <c r="Q14" s="23">
        <v>50</v>
      </c>
      <c r="R14" s="33">
        <v>16500</v>
      </c>
      <c r="S14" s="26">
        <v>16200</v>
      </c>
      <c r="T14" s="26">
        <v>87480</v>
      </c>
      <c r="U14" s="23">
        <v>54</v>
      </c>
      <c r="V14" s="33">
        <v>6200</v>
      </c>
      <c r="W14" s="26">
        <v>6050</v>
      </c>
      <c r="X14" s="26">
        <v>32065</v>
      </c>
      <c r="Y14" s="23">
        <v>53</v>
      </c>
      <c r="Z14" s="33">
        <v>1950</v>
      </c>
      <c r="AA14" s="26">
        <v>1950</v>
      </c>
      <c r="AB14" s="26">
        <v>9555</v>
      </c>
      <c r="AC14" s="23">
        <v>49</v>
      </c>
      <c r="AD14" s="33">
        <v>400</v>
      </c>
      <c r="AE14" s="26">
        <v>400</v>
      </c>
      <c r="AF14" s="26">
        <v>1700</v>
      </c>
      <c r="AG14" s="23">
        <v>42.5</v>
      </c>
      <c r="AH14" s="33">
        <v>11500</v>
      </c>
      <c r="AI14" s="26">
        <v>11000</v>
      </c>
      <c r="AJ14" s="26">
        <v>62700</v>
      </c>
      <c r="AK14" s="23">
        <v>57</v>
      </c>
      <c r="AL14" s="33">
        <v>7000</v>
      </c>
      <c r="AM14" s="26">
        <v>6750</v>
      </c>
      <c r="AN14" s="26">
        <v>37125</v>
      </c>
      <c r="AO14" s="23">
        <v>55</v>
      </c>
      <c r="AP14" s="33">
        <v>800</v>
      </c>
      <c r="AQ14" s="26">
        <v>800</v>
      </c>
      <c r="AR14" s="26">
        <v>4400</v>
      </c>
      <c r="AS14" s="49">
        <v>55</v>
      </c>
      <c r="AT14" s="50">
        <v>4100</v>
      </c>
      <c r="AU14" s="25">
        <v>4100</v>
      </c>
      <c r="AV14" s="25">
        <v>22550</v>
      </c>
      <c r="AW14" s="48">
        <v>55</v>
      </c>
      <c r="AX14" s="47">
        <v>1100</v>
      </c>
      <c r="AY14" s="25">
        <v>1100</v>
      </c>
      <c r="AZ14" s="25">
        <v>6050</v>
      </c>
      <c r="BA14" s="54">
        <v>55</v>
      </c>
      <c r="BB14" s="49">
        <v>104.96</v>
      </c>
      <c r="BC14" s="78">
        <v>121.19</v>
      </c>
      <c r="BD14" s="68">
        <v>195.22</v>
      </c>
      <c r="BE14" s="55">
        <v>224.21</v>
      </c>
      <c r="BF14" s="73">
        <v>8.49</v>
      </c>
      <c r="BG14" s="32">
        <v>8.89</v>
      </c>
    </row>
    <row r="15" spans="1:59" x14ac:dyDescent="0.25">
      <c r="A15" s="45" t="s">
        <v>30</v>
      </c>
      <c r="B15" s="33">
        <v>68500</v>
      </c>
      <c r="C15" s="26">
        <v>65000</v>
      </c>
      <c r="D15" s="26">
        <v>299000</v>
      </c>
      <c r="E15" s="23">
        <v>46</v>
      </c>
      <c r="F15" s="33">
        <v>11050</v>
      </c>
      <c r="G15" s="26">
        <v>10850</v>
      </c>
      <c r="H15" s="26">
        <v>52080</v>
      </c>
      <c r="I15" s="23">
        <v>48</v>
      </c>
      <c r="J15" s="33">
        <v>3850</v>
      </c>
      <c r="K15" s="26">
        <v>3800</v>
      </c>
      <c r="L15" s="26">
        <v>17480</v>
      </c>
      <c r="M15" s="23">
        <v>46</v>
      </c>
      <c r="N15" s="33">
        <v>5900</v>
      </c>
      <c r="O15" s="26">
        <v>5800</v>
      </c>
      <c r="P15" s="26">
        <v>27550</v>
      </c>
      <c r="Q15" s="23">
        <v>47.5</v>
      </c>
      <c r="R15" s="33">
        <v>15600</v>
      </c>
      <c r="S15" s="26">
        <v>14850</v>
      </c>
      <c r="T15" s="26">
        <v>66825</v>
      </c>
      <c r="U15" s="23">
        <v>45</v>
      </c>
      <c r="V15" s="33">
        <v>6000</v>
      </c>
      <c r="W15" s="26">
        <v>5900</v>
      </c>
      <c r="X15" s="26">
        <v>26550</v>
      </c>
      <c r="Y15" s="23">
        <v>45</v>
      </c>
      <c r="Z15" s="33">
        <v>1850</v>
      </c>
      <c r="AA15" s="26">
        <v>1700</v>
      </c>
      <c r="AB15" s="26">
        <v>6800</v>
      </c>
      <c r="AC15" s="23">
        <v>40</v>
      </c>
      <c r="AD15" s="33">
        <v>350</v>
      </c>
      <c r="AE15" s="26">
        <v>300</v>
      </c>
      <c r="AF15" s="26">
        <v>1035</v>
      </c>
      <c r="AG15" s="23">
        <v>34.5</v>
      </c>
      <c r="AH15" s="33">
        <v>11100</v>
      </c>
      <c r="AI15" s="26">
        <v>10000</v>
      </c>
      <c r="AJ15" s="26">
        <v>46000</v>
      </c>
      <c r="AK15" s="23">
        <v>46</v>
      </c>
      <c r="AL15" s="33">
        <v>7000</v>
      </c>
      <c r="AM15" s="26">
        <v>6300</v>
      </c>
      <c r="AN15" s="26">
        <v>28350</v>
      </c>
      <c r="AO15" s="23">
        <v>45</v>
      </c>
      <c r="AP15" s="33">
        <v>800</v>
      </c>
      <c r="AQ15" s="26">
        <v>700</v>
      </c>
      <c r="AR15" s="26">
        <v>3290</v>
      </c>
      <c r="AS15" s="23">
        <v>47</v>
      </c>
      <c r="AT15" s="33">
        <v>4000</v>
      </c>
      <c r="AU15" s="26">
        <v>3900</v>
      </c>
      <c r="AV15" s="26">
        <v>18720</v>
      </c>
      <c r="AW15" s="23">
        <v>48</v>
      </c>
      <c r="AX15" s="33">
        <v>1000</v>
      </c>
      <c r="AY15" s="26">
        <v>900</v>
      </c>
      <c r="AZ15" s="26">
        <v>4320</v>
      </c>
      <c r="BA15" s="55">
        <v>48</v>
      </c>
      <c r="BB15" s="59">
        <v>110.75</v>
      </c>
      <c r="BC15" s="78">
        <v>134.9</v>
      </c>
      <c r="BD15" s="68">
        <v>177.47</v>
      </c>
      <c r="BE15" s="55">
        <v>162.26</v>
      </c>
      <c r="BF15" s="73">
        <v>9.5299999999999994</v>
      </c>
      <c r="BG15" s="32">
        <v>14.35</v>
      </c>
    </row>
    <row r="16" spans="1:59" x14ac:dyDescent="0.25">
      <c r="A16" s="45" t="s">
        <v>32</v>
      </c>
      <c r="B16" s="33">
        <v>62000</v>
      </c>
      <c r="C16" s="26">
        <v>55600</v>
      </c>
      <c r="D16" s="26">
        <v>266882.5</v>
      </c>
      <c r="E16" s="23">
        <v>48</v>
      </c>
      <c r="F16" s="33">
        <v>10050</v>
      </c>
      <c r="G16" s="26">
        <v>9750</v>
      </c>
      <c r="H16" s="26">
        <v>47775</v>
      </c>
      <c r="I16" s="23">
        <v>49</v>
      </c>
      <c r="J16" s="33">
        <v>2850</v>
      </c>
      <c r="K16" s="26">
        <v>2800</v>
      </c>
      <c r="L16" s="26">
        <v>13440</v>
      </c>
      <c r="M16" s="23">
        <v>48</v>
      </c>
      <c r="N16" s="33">
        <v>5600</v>
      </c>
      <c r="O16" s="26">
        <v>5400</v>
      </c>
      <c r="P16" s="26">
        <v>25380</v>
      </c>
      <c r="Q16" s="23">
        <v>47</v>
      </c>
      <c r="R16" s="33">
        <v>14800</v>
      </c>
      <c r="S16" s="26">
        <v>13450</v>
      </c>
      <c r="T16" s="26">
        <v>63887.5</v>
      </c>
      <c r="U16" s="23">
        <v>47.5</v>
      </c>
      <c r="V16" s="33">
        <v>5450</v>
      </c>
      <c r="W16" s="26">
        <v>5100</v>
      </c>
      <c r="X16" s="26">
        <v>23460</v>
      </c>
      <c r="Y16" s="23">
        <v>46</v>
      </c>
      <c r="Z16" s="33">
        <v>1700</v>
      </c>
      <c r="AA16" s="26">
        <v>1600</v>
      </c>
      <c r="AB16" s="26">
        <v>6480</v>
      </c>
      <c r="AC16" s="23">
        <v>40.5</v>
      </c>
      <c r="AD16" s="33">
        <v>250</v>
      </c>
      <c r="AE16" s="26">
        <v>250</v>
      </c>
      <c r="AF16" s="26">
        <v>1000</v>
      </c>
      <c r="AG16" s="23">
        <v>40</v>
      </c>
      <c r="AH16" s="33">
        <v>10100</v>
      </c>
      <c r="AI16" s="26">
        <v>7950</v>
      </c>
      <c r="AJ16" s="26">
        <v>39352.5</v>
      </c>
      <c r="AK16" s="23">
        <v>49.5</v>
      </c>
      <c r="AL16" s="33">
        <v>6350</v>
      </c>
      <c r="AM16" s="26">
        <v>4900</v>
      </c>
      <c r="AN16" s="26">
        <v>24255</v>
      </c>
      <c r="AO16" s="23">
        <v>49.5</v>
      </c>
      <c r="AP16" s="33">
        <v>700</v>
      </c>
      <c r="AQ16" s="26">
        <v>550</v>
      </c>
      <c r="AR16" s="26">
        <v>2722.5</v>
      </c>
      <c r="AS16" s="23">
        <v>49.5</v>
      </c>
      <c r="AT16" s="33">
        <v>3250</v>
      </c>
      <c r="AU16" s="26">
        <v>3050</v>
      </c>
      <c r="AV16" s="26">
        <v>15250</v>
      </c>
      <c r="AW16" s="23">
        <v>50</v>
      </c>
      <c r="AX16" s="33">
        <v>900</v>
      </c>
      <c r="AY16" s="26">
        <v>800</v>
      </c>
      <c r="AZ16" s="26">
        <v>3880</v>
      </c>
      <c r="BA16" s="55">
        <v>48.5</v>
      </c>
      <c r="BB16" s="59">
        <v>135.22999999999999</v>
      </c>
      <c r="BC16" s="78">
        <v>119.63</v>
      </c>
      <c r="BD16" s="68">
        <v>148.69999999999999</v>
      </c>
      <c r="BE16" s="55">
        <v>149.80000000000001</v>
      </c>
      <c r="BF16" s="73">
        <v>15.32</v>
      </c>
      <c r="BG16" s="32">
        <v>15.44</v>
      </c>
    </row>
    <row r="17" spans="1:59" x14ac:dyDescent="0.25">
      <c r="A17" s="45" t="s">
        <v>31</v>
      </c>
      <c r="B17" s="33">
        <v>61400</v>
      </c>
      <c r="C17" s="26">
        <v>51950</v>
      </c>
      <c r="D17" s="26">
        <v>197410</v>
      </c>
      <c r="E17" s="23">
        <v>38</v>
      </c>
      <c r="F17" s="33">
        <v>10000</v>
      </c>
      <c r="G17" s="26">
        <v>9500</v>
      </c>
      <c r="H17" s="26">
        <v>38000</v>
      </c>
      <c r="I17" s="23">
        <v>40</v>
      </c>
      <c r="J17" s="33">
        <v>2700</v>
      </c>
      <c r="K17" s="26">
        <v>2000</v>
      </c>
      <c r="L17" s="26">
        <v>7600</v>
      </c>
      <c r="M17" s="23">
        <v>38</v>
      </c>
      <c r="N17" s="33">
        <v>5800</v>
      </c>
      <c r="O17" s="26">
        <v>4950</v>
      </c>
      <c r="P17" s="26">
        <v>18315</v>
      </c>
      <c r="Q17" s="23">
        <v>37</v>
      </c>
      <c r="R17" s="33">
        <v>15100</v>
      </c>
      <c r="S17" s="26">
        <v>12150</v>
      </c>
      <c r="T17" s="26">
        <v>46170</v>
      </c>
      <c r="U17" s="23">
        <v>38</v>
      </c>
      <c r="V17" s="33">
        <v>5300</v>
      </c>
      <c r="W17" s="26">
        <v>4950</v>
      </c>
      <c r="X17" s="26">
        <v>17325</v>
      </c>
      <c r="Y17" s="23">
        <v>35</v>
      </c>
      <c r="Z17" s="33">
        <v>1600</v>
      </c>
      <c r="AA17" s="26">
        <v>1100</v>
      </c>
      <c r="AB17" s="26">
        <v>3630</v>
      </c>
      <c r="AC17" s="23">
        <v>33</v>
      </c>
      <c r="AD17" s="33">
        <v>150</v>
      </c>
      <c r="AE17" s="26">
        <v>50</v>
      </c>
      <c r="AF17" s="26">
        <v>165</v>
      </c>
      <c r="AG17" s="23">
        <v>33</v>
      </c>
      <c r="AH17" s="33">
        <v>9950</v>
      </c>
      <c r="AI17" s="26">
        <v>8100</v>
      </c>
      <c r="AJ17" s="26">
        <v>30780</v>
      </c>
      <c r="AK17" s="23">
        <v>38</v>
      </c>
      <c r="AL17" s="33">
        <v>6150</v>
      </c>
      <c r="AM17" s="26">
        <v>5100</v>
      </c>
      <c r="AN17" s="26">
        <v>19380</v>
      </c>
      <c r="AO17" s="23">
        <v>38</v>
      </c>
      <c r="AP17" s="33">
        <v>800</v>
      </c>
      <c r="AQ17" s="26">
        <v>450</v>
      </c>
      <c r="AR17" s="26">
        <v>1710</v>
      </c>
      <c r="AS17" s="23">
        <v>38</v>
      </c>
      <c r="AT17" s="33">
        <v>3050</v>
      </c>
      <c r="AU17" s="26">
        <v>2950</v>
      </c>
      <c r="AV17" s="26">
        <v>11800</v>
      </c>
      <c r="AW17" s="23">
        <v>40</v>
      </c>
      <c r="AX17" s="33">
        <v>800</v>
      </c>
      <c r="AY17" s="26">
        <v>650</v>
      </c>
      <c r="AZ17" s="26">
        <v>2535</v>
      </c>
      <c r="BA17" s="55">
        <v>39</v>
      </c>
      <c r="BB17" s="59">
        <v>114.81</v>
      </c>
      <c r="BC17" s="78">
        <v>147.61000000000001</v>
      </c>
      <c r="BD17" s="68">
        <v>170.97</v>
      </c>
      <c r="BE17" s="55">
        <v>178.57</v>
      </c>
      <c r="BF17" s="73">
        <v>17.73</v>
      </c>
      <c r="BG17" s="32">
        <v>20.7</v>
      </c>
    </row>
    <row r="18" spans="1:59" x14ac:dyDescent="0.25">
      <c r="A18" s="45" t="s">
        <v>33</v>
      </c>
      <c r="B18" s="33">
        <v>61000</v>
      </c>
      <c r="C18" s="26">
        <v>52200</v>
      </c>
      <c r="D18" s="26">
        <v>242727.5</v>
      </c>
      <c r="E18" s="23">
        <v>46.5</v>
      </c>
      <c r="F18" s="33">
        <v>9500</v>
      </c>
      <c r="G18" s="26">
        <v>8000</v>
      </c>
      <c r="H18" s="26">
        <v>36000</v>
      </c>
      <c r="I18" s="23">
        <v>45</v>
      </c>
      <c r="J18" s="33">
        <v>2500</v>
      </c>
      <c r="K18" s="26">
        <v>2000</v>
      </c>
      <c r="L18" s="26">
        <v>9200</v>
      </c>
      <c r="M18" s="23">
        <v>46</v>
      </c>
      <c r="N18" s="33">
        <v>5500</v>
      </c>
      <c r="O18" s="26">
        <v>5000</v>
      </c>
      <c r="P18" s="26">
        <v>23000</v>
      </c>
      <c r="Q18" s="23">
        <v>46</v>
      </c>
      <c r="R18" s="33">
        <v>16000</v>
      </c>
      <c r="S18" s="26">
        <v>11650</v>
      </c>
      <c r="T18" s="26">
        <v>54755</v>
      </c>
      <c r="U18" s="23">
        <v>47</v>
      </c>
      <c r="V18" s="33">
        <v>5500</v>
      </c>
      <c r="W18" s="26">
        <v>5000</v>
      </c>
      <c r="X18" s="26">
        <v>23000</v>
      </c>
      <c r="Y18" s="23">
        <v>46</v>
      </c>
      <c r="Z18" s="33">
        <v>1700</v>
      </c>
      <c r="AA18" s="26">
        <v>1600</v>
      </c>
      <c r="AB18" s="26">
        <v>6080</v>
      </c>
      <c r="AC18" s="23">
        <v>38</v>
      </c>
      <c r="AD18" s="33">
        <v>100</v>
      </c>
      <c r="AE18" s="26">
        <v>100</v>
      </c>
      <c r="AF18" s="26">
        <v>365</v>
      </c>
      <c r="AG18" s="23">
        <v>36.5</v>
      </c>
      <c r="AH18" s="33">
        <v>9700</v>
      </c>
      <c r="AI18" s="26">
        <v>9000</v>
      </c>
      <c r="AJ18" s="26">
        <v>42750</v>
      </c>
      <c r="AK18" s="23">
        <v>47.5</v>
      </c>
      <c r="AL18" s="33">
        <v>6000</v>
      </c>
      <c r="AM18" s="26">
        <v>5500</v>
      </c>
      <c r="AN18" s="26">
        <v>26675</v>
      </c>
      <c r="AO18" s="23">
        <v>48.5</v>
      </c>
      <c r="AP18" s="33">
        <v>600</v>
      </c>
      <c r="AQ18" s="26">
        <v>500</v>
      </c>
      <c r="AR18" s="26">
        <v>2300</v>
      </c>
      <c r="AS18" s="23">
        <v>46</v>
      </c>
      <c r="AT18" s="33">
        <v>3200</v>
      </c>
      <c r="AU18" s="26">
        <v>3150</v>
      </c>
      <c r="AV18" s="26">
        <v>15277.5</v>
      </c>
      <c r="AW18" s="23">
        <v>48.5</v>
      </c>
      <c r="AX18" s="33">
        <v>700</v>
      </c>
      <c r="AY18" s="26">
        <v>700</v>
      </c>
      <c r="AZ18" s="26">
        <v>3325</v>
      </c>
      <c r="BA18" s="55">
        <v>47.5</v>
      </c>
      <c r="BB18" s="88">
        <v>117.8</v>
      </c>
      <c r="BC18" s="78">
        <v>105.38</v>
      </c>
      <c r="BD18" s="68">
        <v>158.94999999999999</v>
      </c>
      <c r="BE18" s="55">
        <v>165.46</v>
      </c>
      <c r="BF18" s="73">
        <v>35.700000000000003</v>
      </c>
      <c r="BG18" s="32">
        <v>44.26</v>
      </c>
    </row>
    <row r="19" spans="1:59" x14ac:dyDescent="0.25">
      <c r="A19" s="45" t="s">
        <v>34</v>
      </c>
      <c r="B19" s="33">
        <v>61000</v>
      </c>
      <c r="C19" s="26">
        <v>52600</v>
      </c>
      <c r="D19" s="26">
        <v>215660</v>
      </c>
      <c r="E19" s="23">
        <v>41</v>
      </c>
      <c r="F19" s="33">
        <v>10500</v>
      </c>
      <c r="G19" s="26">
        <v>9800</v>
      </c>
      <c r="H19" s="26">
        <v>38710</v>
      </c>
      <c r="I19" s="23">
        <v>39.5</v>
      </c>
      <c r="J19" s="33">
        <v>1950</v>
      </c>
      <c r="K19" s="26">
        <v>1800</v>
      </c>
      <c r="L19" s="26">
        <v>6840</v>
      </c>
      <c r="M19" s="23">
        <v>38</v>
      </c>
      <c r="N19" s="33">
        <v>5700</v>
      </c>
      <c r="O19" s="26">
        <v>4750</v>
      </c>
      <c r="P19" s="26">
        <v>19237.5</v>
      </c>
      <c r="Q19" s="23">
        <v>40.5</v>
      </c>
      <c r="R19" s="33">
        <v>16100</v>
      </c>
      <c r="S19" s="26">
        <v>14500</v>
      </c>
      <c r="T19" s="26">
        <v>58000</v>
      </c>
      <c r="U19" s="23">
        <v>40</v>
      </c>
      <c r="V19" s="33">
        <v>5100</v>
      </c>
      <c r="W19" s="26">
        <v>4800</v>
      </c>
      <c r="X19" s="26">
        <v>18960</v>
      </c>
      <c r="Y19" s="23">
        <v>39.5</v>
      </c>
      <c r="Z19" s="33">
        <v>1500</v>
      </c>
      <c r="AA19" s="26">
        <v>1300</v>
      </c>
      <c r="AB19" s="26">
        <v>4810</v>
      </c>
      <c r="AC19" s="23">
        <v>37</v>
      </c>
      <c r="AD19" s="33">
        <v>100</v>
      </c>
      <c r="AE19" s="26">
        <v>100</v>
      </c>
      <c r="AF19" s="26">
        <v>350</v>
      </c>
      <c r="AG19" s="23">
        <v>35</v>
      </c>
      <c r="AH19" s="33">
        <v>9500</v>
      </c>
      <c r="AI19" s="26">
        <v>6700</v>
      </c>
      <c r="AJ19" s="26">
        <v>29480</v>
      </c>
      <c r="AK19" s="23">
        <v>44</v>
      </c>
      <c r="AL19" s="33">
        <v>6100</v>
      </c>
      <c r="AM19" s="26">
        <v>4750</v>
      </c>
      <c r="AN19" s="26">
        <v>20187.5</v>
      </c>
      <c r="AO19" s="23">
        <v>42.5</v>
      </c>
      <c r="AP19" s="33">
        <v>650</v>
      </c>
      <c r="AQ19" s="26">
        <v>600</v>
      </c>
      <c r="AR19" s="26">
        <v>2460</v>
      </c>
      <c r="AS19" s="23">
        <v>41</v>
      </c>
      <c r="AT19" s="33">
        <v>3100</v>
      </c>
      <c r="AU19" s="26">
        <v>2900</v>
      </c>
      <c r="AV19" s="26">
        <v>13775</v>
      </c>
      <c r="AW19" s="23">
        <v>47.5</v>
      </c>
      <c r="AX19" s="33">
        <v>700</v>
      </c>
      <c r="AY19" s="26">
        <v>600</v>
      </c>
      <c r="AZ19" s="26">
        <v>2850</v>
      </c>
      <c r="BA19" s="55">
        <v>47.5</v>
      </c>
      <c r="BB19" s="59">
        <v>139.66</v>
      </c>
      <c r="BC19" s="78">
        <v>137.99</v>
      </c>
      <c r="BD19" s="68">
        <v>163.80000000000001</v>
      </c>
      <c r="BE19" s="55">
        <v>166.67</v>
      </c>
      <c r="BF19" s="73">
        <v>60.5</v>
      </c>
      <c r="BG19" s="32">
        <v>66.66</v>
      </c>
    </row>
    <row r="20" spans="1:59" x14ac:dyDescent="0.25">
      <c r="A20" s="45" t="s">
        <v>35</v>
      </c>
      <c r="B20" s="33">
        <v>75000</v>
      </c>
      <c r="C20" s="26">
        <v>67500</v>
      </c>
      <c r="D20" s="26">
        <v>229510</v>
      </c>
      <c r="E20" s="23">
        <v>34</v>
      </c>
      <c r="F20" s="33">
        <v>12500</v>
      </c>
      <c r="G20" s="26">
        <v>11700</v>
      </c>
      <c r="H20" s="26">
        <v>35100</v>
      </c>
      <c r="I20" s="23">
        <v>30</v>
      </c>
      <c r="J20" s="33">
        <v>2350</v>
      </c>
      <c r="K20" s="26">
        <v>2100</v>
      </c>
      <c r="L20" s="26">
        <v>5565</v>
      </c>
      <c r="M20" s="23">
        <v>26.5</v>
      </c>
      <c r="N20" s="33">
        <v>6900</v>
      </c>
      <c r="O20" s="26">
        <v>6150</v>
      </c>
      <c r="P20" s="26">
        <v>16297.5</v>
      </c>
      <c r="Q20" s="23">
        <v>26.5</v>
      </c>
      <c r="R20" s="33">
        <v>17350</v>
      </c>
      <c r="S20" s="26">
        <v>15850</v>
      </c>
      <c r="T20" s="26">
        <v>49135</v>
      </c>
      <c r="U20" s="23">
        <v>31</v>
      </c>
      <c r="V20" s="33">
        <v>8100</v>
      </c>
      <c r="W20" s="26">
        <v>7200</v>
      </c>
      <c r="X20" s="26">
        <v>20880</v>
      </c>
      <c r="Y20" s="23">
        <v>29</v>
      </c>
      <c r="Z20" s="33">
        <v>1800</v>
      </c>
      <c r="AA20" s="26">
        <v>1500</v>
      </c>
      <c r="AB20" s="26">
        <v>4200</v>
      </c>
      <c r="AC20" s="23">
        <v>28</v>
      </c>
      <c r="AD20" s="33">
        <v>150</v>
      </c>
      <c r="AE20" s="26">
        <v>150</v>
      </c>
      <c r="AF20" s="26">
        <v>420</v>
      </c>
      <c r="AG20" s="23">
        <v>28</v>
      </c>
      <c r="AH20" s="33">
        <v>12500</v>
      </c>
      <c r="AI20" s="26">
        <v>10550</v>
      </c>
      <c r="AJ20" s="26">
        <v>45892.5</v>
      </c>
      <c r="AK20" s="23">
        <v>43.5</v>
      </c>
      <c r="AL20" s="33">
        <v>7950</v>
      </c>
      <c r="AM20" s="26">
        <v>7000</v>
      </c>
      <c r="AN20" s="26">
        <v>29750</v>
      </c>
      <c r="AO20" s="23">
        <v>42.5</v>
      </c>
      <c r="AP20" s="33">
        <v>950</v>
      </c>
      <c r="AQ20" s="26">
        <v>850</v>
      </c>
      <c r="AR20" s="26">
        <v>3357.5</v>
      </c>
      <c r="AS20" s="23">
        <v>39.5</v>
      </c>
      <c r="AT20" s="33">
        <v>3500</v>
      </c>
      <c r="AU20" s="26">
        <v>3500</v>
      </c>
      <c r="AV20" s="26">
        <v>14875</v>
      </c>
      <c r="AW20" s="23">
        <v>42.5</v>
      </c>
      <c r="AX20" s="33">
        <v>950</v>
      </c>
      <c r="AY20" s="26">
        <v>950</v>
      </c>
      <c r="AZ20" s="26">
        <v>4037.5</v>
      </c>
      <c r="BA20" s="55">
        <v>42.5</v>
      </c>
      <c r="BB20" s="88">
        <v>167.45</v>
      </c>
      <c r="BC20" s="78">
        <v>221.19</v>
      </c>
      <c r="BD20" s="146"/>
      <c r="BE20" s="147"/>
      <c r="BF20" s="73">
        <v>81</v>
      </c>
      <c r="BG20" s="32">
        <v>95.97</v>
      </c>
    </row>
    <row r="21" spans="1:59" x14ac:dyDescent="0.25">
      <c r="A21" s="45" t="s">
        <v>36</v>
      </c>
      <c r="B21" s="33">
        <v>90000</v>
      </c>
      <c r="C21" s="26">
        <v>87300</v>
      </c>
      <c r="D21" s="26">
        <v>344810</v>
      </c>
      <c r="E21" s="23">
        <v>39.5</v>
      </c>
      <c r="F21" s="33">
        <v>15250</v>
      </c>
      <c r="G21" s="26">
        <v>15000</v>
      </c>
      <c r="H21" s="26">
        <v>52500</v>
      </c>
      <c r="I21" s="23">
        <v>35</v>
      </c>
      <c r="J21" s="33">
        <v>3250</v>
      </c>
      <c r="K21" s="26">
        <v>3000</v>
      </c>
      <c r="L21" s="26">
        <v>10200</v>
      </c>
      <c r="M21" s="23">
        <v>34</v>
      </c>
      <c r="N21" s="33">
        <v>8750</v>
      </c>
      <c r="O21" s="26">
        <v>8550</v>
      </c>
      <c r="P21" s="26">
        <v>27360</v>
      </c>
      <c r="Q21" s="23">
        <v>32</v>
      </c>
      <c r="R21" s="33">
        <v>19850</v>
      </c>
      <c r="S21" s="26">
        <v>19500</v>
      </c>
      <c r="T21" s="26">
        <v>70200</v>
      </c>
      <c r="U21" s="23">
        <v>36</v>
      </c>
      <c r="V21" s="33">
        <v>9300</v>
      </c>
      <c r="W21" s="26">
        <v>8900</v>
      </c>
      <c r="X21" s="26">
        <v>33820</v>
      </c>
      <c r="Y21" s="23">
        <v>38</v>
      </c>
      <c r="Z21" s="33">
        <v>1800</v>
      </c>
      <c r="AA21" s="26">
        <v>1700</v>
      </c>
      <c r="AB21" s="26">
        <v>5780</v>
      </c>
      <c r="AC21" s="23">
        <v>34</v>
      </c>
      <c r="AD21" s="33">
        <v>200</v>
      </c>
      <c r="AE21" s="26">
        <v>200</v>
      </c>
      <c r="AF21" s="26">
        <v>620</v>
      </c>
      <c r="AG21" s="23">
        <v>31</v>
      </c>
      <c r="AH21" s="33">
        <v>15950</v>
      </c>
      <c r="AI21" s="26">
        <v>15150</v>
      </c>
      <c r="AJ21" s="26">
        <v>72720</v>
      </c>
      <c r="AK21" s="23">
        <v>48</v>
      </c>
      <c r="AL21" s="33">
        <v>8600</v>
      </c>
      <c r="AM21" s="26">
        <v>8350</v>
      </c>
      <c r="AN21" s="26">
        <v>38410</v>
      </c>
      <c r="AO21" s="23">
        <v>46</v>
      </c>
      <c r="AP21" s="33">
        <v>1100</v>
      </c>
      <c r="AQ21" s="26">
        <v>1000</v>
      </c>
      <c r="AR21" s="26">
        <v>4400</v>
      </c>
      <c r="AS21" s="23">
        <v>44</v>
      </c>
      <c r="AT21" s="33">
        <v>4800</v>
      </c>
      <c r="AU21" s="26">
        <v>4800</v>
      </c>
      <c r="AV21" s="26">
        <v>23280</v>
      </c>
      <c r="AW21" s="23">
        <v>48.5</v>
      </c>
      <c r="AX21" s="33">
        <v>1150</v>
      </c>
      <c r="AY21" s="26">
        <v>1150</v>
      </c>
      <c r="AZ21" s="26">
        <v>5520</v>
      </c>
      <c r="BA21" s="55">
        <v>48</v>
      </c>
      <c r="BB21" s="59">
        <v>166.53</v>
      </c>
      <c r="BC21" s="78">
        <v>245.7</v>
      </c>
      <c r="BD21" s="146"/>
      <c r="BE21" s="147"/>
      <c r="BF21" s="73">
        <v>102.3</v>
      </c>
      <c r="BG21" s="32">
        <v>117</v>
      </c>
    </row>
    <row r="22" spans="1:59" x14ac:dyDescent="0.25">
      <c r="A22" s="45" t="s">
        <v>37</v>
      </c>
      <c r="B22" s="33">
        <v>94000</v>
      </c>
      <c r="C22" s="26">
        <v>63100</v>
      </c>
      <c r="D22" s="26">
        <v>181117.5</v>
      </c>
      <c r="E22" s="23">
        <v>28.703248811410461</v>
      </c>
      <c r="F22" s="33">
        <v>16150</v>
      </c>
      <c r="G22" s="26">
        <v>9500</v>
      </c>
      <c r="H22" s="26">
        <v>22800</v>
      </c>
      <c r="I22" s="23">
        <v>24</v>
      </c>
      <c r="J22" s="33">
        <v>3350</v>
      </c>
      <c r="K22" s="26">
        <v>1500</v>
      </c>
      <c r="L22" s="26">
        <v>2850</v>
      </c>
      <c r="M22" s="23">
        <v>19</v>
      </c>
      <c r="N22" s="33">
        <v>9000</v>
      </c>
      <c r="O22" s="26">
        <v>4550</v>
      </c>
      <c r="P22" s="26">
        <v>5460</v>
      </c>
      <c r="Q22" s="23">
        <v>12</v>
      </c>
      <c r="R22" s="33">
        <v>21150</v>
      </c>
      <c r="S22" s="26">
        <v>17650</v>
      </c>
      <c r="T22" s="26">
        <v>47655</v>
      </c>
      <c r="U22" s="23">
        <v>27</v>
      </c>
      <c r="V22" s="33">
        <v>9000</v>
      </c>
      <c r="W22" s="26">
        <v>5900</v>
      </c>
      <c r="X22" s="26">
        <v>16520</v>
      </c>
      <c r="Y22" s="23">
        <v>28</v>
      </c>
      <c r="Z22" s="33">
        <v>1000</v>
      </c>
      <c r="AA22" s="26">
        <v>500</v>
      </c>
      <c r="AB22" s="26">
        <v>600</v>
      </c>
      <c r="AC22" s="23">
        <v>12</v>
      </c>
      <c r="AD22" s="33">
        <v>300</v>
      </c>
      <c r="AE22" s="26">
        <v>100</v>
      </c>
      <c r="AF22" s="26">
        <v>150</v>
      </c>
      <c r="AG22" s="23">
        <v>15</v>
      </c>
      <c r="AH22" s="33">
        <v>16150</v>
      </c>
      <c r="AI22" s="26">
        <v>9850</v>
      </c>
      <c r="AJ22" s="26">
        <v>37430</v>
      </c>
      <c r="AK22" s="23">
        <v>38</v>
      </c>
      <c r="AL22" s="33">
        <v>9000</v>
      </c>
      <c r="AM22" s="26">
        <v>6200</v>
      </c>
      <c r="AN22" s="26">
        <v>22940</v>
      </c>
      <c r="AO22" s="23">
        <v>37</v>
      </c>
      <c r="AP22" s="33">
        <v>1300</v>
      </c>
      <c r="AQ22" s="26">
        <v>1000</v>
      </c>
      <c r="AR22" s="26">
        <v>3200</v>
      </c>
      <c r="AS22" s="23">
        <v>32</v>
      </c>
      <c r="AT22" s="33">
        <v>5100</v>
      </c>
      <c r="AU22" s="26">
        <v>4800</v>
      </c>
      <c r="AV22" s="26">
        <v>16320</v>
      </c>
      <c r="AW22" s="23">
        <v>34</v>
      </c>
      <c r="AX22" s="33">
        <v>2500</v>
      </c>
      <c r="AY22" s="26">
        <v>1550</v>
      </c>
      <c r="AZ22" s="26">
        <v>5192.5</v>
      </c>
      <c r="BA22" s="55">
        <v>33.5</v>
      </c>
      <c r="BB22" s="59">
        <v>238.92</v>
      </c>
      <c r="BC22" s="78">
        <v>254.5</v>
      </c>
      <c r="BD22" s="146"/>
      <c r="BE22" s="147"/>
      <c r="BF22" s="73">
        <v>159.4</v>
      </c>
      <c r="BG22" s="32">
        <v>225</v>
      </c>
    </row>
    <row r="23" spans="1:59" x14ac:dyDescent="0.25">
      <c r="A23" s="45" t="s">
        <v>38</v>
      </c>
      <c r="B23" s="33">
        <v>108850</v>
      </c>
      <c r="C23" s="26">
        <v>66900</v>
      </c>
      <c r="D23" s="26">
        <v>194682.5</v>
      </c>
      <c r="E23" s="23">
        <f>D23/C23*10</f>
        <v>29.100523168908818</v>
      </c>
      <c r="F23" s="33">
        <v>19650</v>
      </c>
      <c r="G23" s="26">
        <v>10150</v>
      </c>
      <c r="H23" s="26">
        <v>20300</v>
      </c>
      <c r="I23" s="23">
        <v>20</v>
      </c>
      <c r="J23" s="33">
        <v>3750</v>
      </c>
      <c r="K23" s="26">
        <v>1850</v>
      </c>
      <c r="L23" s="26">
        <v>4162.5</v>
      </c>
      <c r="M23" s="23">
        <v>22.5</v>
      </c>
      <c r="N23" s="33">
        <v>9250</v>
      </c>
      <c r="O23" s="26">
        <v>6450</v>
      </c>
      <c r="P23" s="26">
        <v>15480</v>
      </c>
      <c r="Q23" s="23">
        <v>24</v>
      </c>
      <c r="R23" s="33">
        <v>22100</v>
      </c>
      <c r="S23" s="26">
        <v>16800</v>
      </c>
      <c r="T23" s="26">
        <v>43680</v>
      </c>
      <c r="U23" s="23">
        <v>26</v>
      </c>
      <c r="V23" s="33">
        <v>9200</v>
      </c>
      <c r="W23" s="26">
        <v>5700</v>
      </c>
      <c r="X23" s="26">
        <v>17670</v>
      </c>
      <c r="Y23" s="23">
        <v>31</v>
      </c>
      <c r="Z23" s="33">
        <v>1500</v>
      </c>
      <c r="AA23" s="26">
        <v>850</v>
      </c>
      <c r="AB23" s="26">
        <v>2210</v>
      </c>
      <c r="AC23" s="23">
        <v>26</v>
      </c>
      <c r="AD23" s="33">
        <v>250</v>
      </c>
      <c r="AE23" s="26">
        <v>100</v>
      </c>
      <c r="AF23" s="26">
        <v>280</v>
      </c>
      <c r="AG23" s="23">
        <v>28</v>
      </c>
      <c r="AH23" s="33">
        <v>18500</v>
      </c>
      <c r="AI23" s="26">
        <v>9800</v>
      </c>
      <c r="AJ23" s="26">
        <v>36260</v>
      </c>
      <c r="AK23" s="23">
        <v>37</v>
      </c>
      <c r="AL23" s="33">
        <v>11500</v>
      </c>
      <c r="AM23" s="26">
        <v>6000</v>
      </c>
      <c r="AN23" s="26">
        <v>21600</v>
      </c>
      <c r="AO23" s="23">
        <v>36</v>
      </c>
      <c r="AP23" s="33">
        <v>1200</v>
      </c>
      <c r="AQ23" s="26">
        <v>800</v>
      </c>
      <c r="AR23" s="26">
        <v>2800</v>
      </c>
      <c r="AS23" s="23">
        <v>35</v>
      </c>
      <c r="AT23" s="33">
        <v>8150</v>
      </c>
      <c r="AU23" s="26">
        <v>5700</v>
      </c>
      <c r="AV23" s="26">
        <v>20520</v>
      </c>
      <c r="AW23" s="23">
        <v>36</v>
      </c>
      <c r="AX23" s="33">
        <v>3800</v>
      </c>
      <c r="AY23" s="26">
        <v>2700</v>
      </c>
      <c r="AZ23" s="26">
        <v>9720</v>
      </c>
      <c r="BA23" s="55">
        <v>36</v>
      </c>
      <c r="BB23" s="59">
        <v>317.19</v>
      </c>
      <c r="BC23" s="78">
        <v>274.47000000000003</v>
      </c>
      <c r="BD23" s="146"/>
      <c r="BE23" s="147"/>
      <c r="BF23" s="73">
        <v>358</v>
      </c>
      <c r="BG23" s="32">
        <v>892</v>
      </c>
    </row>
    <row r="24" spans="1:59" x14ac:dyDescent="0.25">
      <c r="A24" s="45" t="s">
        <v>39</v>
      </c>
      <c r="B24" s="33">
        <v>132450</v>
      </c>
      <c r="C24" s="26">
        <v>93600</v>
      </c>
      <c r="D24" s="26">
        <v>322950</v>
      </c>
      <c r="E24" s="23">
        <f>D24/C24*10</f>
        <v>34.503205128205124</v>
      </c>
      <c r="F24" s="33">
        <v>30150</v>
      </c>
      <c r="G24" s="26">
        <v>21100</v>
      </c>
      <c r="H24" s="26">
        <v>48530</v>
      </c>
      <c r="I24" s="23">
        <v>23</v>
      </c>
      <c r="J24" s="33">
        <v>4050</v>
      </c>
      <c r="K24" s="26">
        <v>2000</v>
      </c>
      <c r="L24" s="26">
        <v>4800</v>
      </c>
      <c r="M24" s="23">
        <v>24</v>
      </c>
      <c r="N24" s="33">
        <v>10100</v>
      </c>
      <c r="O24" s="26">
        <v>7000</v>
      </c>
      <c r="P24" s="26">
        <v>18200</v>
      </c>
      <c r="Q24" s="23">
        <v>26</v>
      </c>
      <c r="R24" s="33">
        <v>26500</v>
      </c>
      <c r="S24" s="26">
        <v>19800</v>
      </c>
      <c r="T24" s="26">
        <v>54450</v>
      </c>
      <c r="U24" s="23">
        <v>27.5</v>
      </c>
      <c r="V24" s="33">
        <v>13400</v>
      </c>
      <c r="W24" s="26">
        <v>9500</v>
      </c>
      <c r="X24" s="26">
        <v>33250</v>
      </c>
      <c r="Y24" s="23">
        <v>35</v>
      </c>
      <c r="Z24" s="33">
        <v>2050</v>
      </c>
      <c r="AA24" s="26">
        <v>1000</v>
      </c>
      <c r="AB24" s="26">
        <v>3000</v>
      </c>
      <c r="AC24" s="23">
        <v>30</v>
      </c>
      <c r="AD24" s="33">
        <v>400</v>
      </c>
      <c r="AE24" s="26">
        <v>200</v>
      </c>
      <c r="AF24" s="26">
        <v>580</v>
      </c>
      <c r="AG24" s="23">
        <v>29</v>
      </c>
      <c r="AH24" s="33">
        <v>20250</v>
      </c>
      <c r="AI24" s="26">
        <v>13500</v>
      </c>
      <c r="AJ24" s="26">
        <v>63450</v>
      </c>
      <c r="AK24" s="23">
        <v>47</v>
      </c>
      <c r="AL24" s="33">
        <v>12400</v>
      </c>
      <c r="AM24" s="26">
        <v>9700</v>
      </c>
      <c r="AN24" s="26">
        <v>44620</v>
      </c>
      <c r="AO24" s="23">
        <v>46</v>
      </c>
      <c r="AP24" s="33">
        <v>1950</v>
      </c>
      <c r="AQ24" s="26">
        <v>1400</v>
      </c>
      <c r="AR24" s="26">
        <v>6160</v>
      </c>
      <c r="AS24" s="23">
        <v>44</v>
      </c>
      <c r="AT24" s="33">
        <v>7500</v>
      </c>
      <c r="AU24" s="26">
        <v>5500</v>
      </c>
      <c r="AV24" s="26">
        <v>30250</v>
      </c>
      <c r="AW24" s="23">
        <v>55</v>
      </c>
      <c r="AX24" s="33">
        <v>3700</v>
      </c>
      <c r="AY24" s="26">
        <v>2900</v>
      </c>
      <c r="AZ24" s="26">
        <v>15660</v>
      </c>
      <c r="BA24" s="55">
        <v>54</v>
      </c>
      <c r="BB24" s="59">
        <v>207.7</v>
      </c>
      <c r="BC24" s="78">
        <v>218.5</v>
      </c>
      <c r="BD24" s="146"/>
      <c r="BE24" s="147"/>
      <c r="BF24" s="73">
        <v>992</v>
      </c>
      <c r="BG24" s="32">
        <v>1169</v>
      </c>
    </row>
    <row r="25" spans="1:5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33" t="e">
        <v>#N/A</v>
      </c>
      <c r="AA25" s="26" t="e">
        <v>#N/A</v>
      </c>
      <c r="AB25" s="26" t="e">
        <v>#N/A</v>
      </c>
      <c r="AC25" s="23" t="e">
        <v>#N/A</v>
      </c>
      <c r="AD25" s="33" t="e">
        <v>#N/A</v>
      </c>
      <c r="AE25" s="26" t="e">
        <v>#N/A</v>
      </c>
      <c r="AF25" s="26" t="e">
        <v>#N/A</v>
      </c>
      <c r="AG25" s="23" t="e">
        <v>#N/A</v>
      </c>
      <c r="AH25" s="33" t="e">
        <v>#N/A</v>
      </c>
      <c r="AI25" s="26" t="e">
        <v>#N/A</v>
      </c>
      <c r="AJ25" s="26" t="e">
        <v>#N/A</v>
      </c>
      <c r="AK25" s="23" t="e">
        <v>#N/A</v>
      </c>
      <c r="AL25" s="33" t="e">
        <v>#N/A</v>
      </c>
      <c r="AM25" s="26" t="e">
        <v>#N/A</v>
      </c>
      <c r="AN25" s="26" t="e">
        <v>#N/A</v>
      </c>
      <c r="AO25" s="23" t="e">
        <v>#N/A</v>
      </c>
      <c r="AP25" s="33" t="e">
        <v>#N/A</v>
      </c>
      <c r="AQ25" s="26" t="e">
        <v>#N/A</v>
      </c>
      <c r="AR25" s="26" t="e">
        <v>#N/A</v>
      </c>
      <c r="AS25" s="23" t="e">
        <v>#N/A</v>
      </c>
      <c r="AT25" s="33" t="e">
        <v>#N/A</v>
      </c>
      <c r="AU25" s="26" t="e">
        <v>#N/A</v>
      </c>
      <c r="AV25" s="26" t="e">
        <v>#N/A</v>
      </c>
      <c r="AW25" s="23" t="e">
        <v>#N/A</v>
      </c>
      <c r="AX25" s="33" t="e">
        <v>#N/A</v>
      </c>
      <c r="AY25" s="26" t="e">
        <v>#N/A</v>
      </c>
      <c r="AZ25" s="26" t="e">
        <v>#N/A</v>
      </c>
      <c r="BA25" s="55" t="e">
        <v>#N/A</v>
      </c>
      <c r="BB25" s="56" t="e">
        <v>#N/A</v>
      </c>
      <c r="BC25" s="79" t="e">
        <v>#N/A</v>
      </c>
      <c r="BD25" s="146"/>
      <c r="BE25" s="147"/>
      <c r="BF25" s="74" t="e">
        <v>#N/A</v>
      </c>
      <c r="BG25" s="32" t="e">
        <v>#N/A</v>
      </c>
    </row>
  </sheetData>
  <hyperlinks>
    <hyperlink ref="A5" location="Índice!A10" display="Índice" xr:uid="{00000000-0004-0000-0500-000000000000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2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8" sqref="B8"/>
    </sheetView>
  </sheetViews>
  <sheetFormatPr baseColWidth="10" defaultRowHeight="15" x14ac:dyDescent="0.25"/>
  <cols>
    <col min="1" max="29" width="11.42578125" style="3"/>
    <col min="30" max="31" width="12.140625" style="3" customWidth="1"/>
    <col min="32" max="16384" width="11.42578125" style="3"/>
  </cols>
  <sheetData>
    <row r="1" spans="1:5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2"/>
      <c r="Z1" s="53"/>
      <c r="AA1" s="1"/>
      <c r="AB1" s="1"/>
      <c r="AC1" s="1"/>
      <c r="AD1" s="1"/>
      <c r="AE1" s="2"/>
    </row>
    <row r="2" spans="1:59" ht="24" customHeight="1" x14ac:dyDescent="0.25">
      <c r="A2" s="145" t="s">
        <v>0</v>
      </c>
      <c r="B2" s="39" t="s">
        <v>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7"/>
      <c r="W2" s="5"/>
      <c r="X2" s="5"/>
      <c r="Y2" s="5"/>
      <c r="Z2" s="5" t="s">
        <v>87</v>
      </c>
      <c r="AA2" s="5"/>
      <c r="AB2" s="5"/>
      <c r="AC2" s="5"/>
      <c r="AD2" s="5"/>
      <c r="AE2" s="8"/>
    </row>
    <row r="3" spans="1:59" ht="22.5" customHeight="1" x14ac:dyDescent="0.25">
      <c r="A3" s="145" t="s">
        <v>1</v>
      </c>
      <c r="B3" s="3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7" t="s">
        <v>89</v>
      </c>
      <c r="AA3" s="75"/>
      <c r="AB3" s="7" t="s">
        <v>67</v>
      </c>
      <c r="AC3" s="7"/>
      <c r="AD3" s="71" t="s">
        <v>81</v>
      </c>
      <c r="AE3" s="8"/>
    </row>
    <row r="4" spans="1:59" ht="22.5" x14ac:dyDescent="0.25">
      <c r="A4" s="145" t="s">
        <v>9</v>
      </c>
      <c r="B4" s="40" t="s">
        <v>10</v>
      </c>
      <c r="C4" s="9"/>
      <c r="D4" s="9"/>
      <c r="E4" s="9"/>
      <c r="F4" s="9" t="s">
        <v>11</v>
      </c>
      <c r="G4" s="9"/>
      <c r="H4" s="9"/>
      <c r="I4" s="9"/>
      <c r="J4" s="9" t="s">
        <v>12</v>
      </c>
      <c r="K4" s="9"/>
      <c r="L4" s="9"/>
      <c r="M4" s="9"/>
      <c r="N4" s="9" t="s">
        <v>13</v>
      </c>
      <c r="O4" s="9"/>
      <c r="P4" s="9"/>
      <c r="Q4" s="9"/>
      <c r="R4" s="9" t="s">
        <v>14</v>
      </c>
      <c r="S4" s="9"/>
      <c r="T4" s="9"/>
      <c r="U4" s="9"/>
      <c r="V4" s="9" t="s">
        <v>16</v>
      </c>
      <c r="W4" s="9"/>
      <c r="X4" s="9"/>
      <c r="Y4" s="9"/>
      <c r="Z4" s="9" t="s">
        <v>90</v>
      </c>
      <c r="AA4" s="76"/>
      <c r="AB4" s="9" t="s">
        <v>69</v>
      </c>
      <c r="AC4" s="9"/>
      <c r="AD4" s="40" t="s">
        <v>78</v>
      </c>
      <c r="AE4" s="10"/>
    </row>
    <row r="5" spans="1:59" ht="22.5" x14ac:dyDescent="0.25">
      <c r="A5" s="44" t="s">
        <v>55</v>
      </c>
      <c r="B5" s="41" t="s">
        <v>3</v>
      </c>
      <c r="C5" s="12" t="s">
        <v>23</v>
      </c>
      <c r="D5" s="12" t="s">
        <v>4</v>
      </c>
      <c r="E5" s="12" t="s">
        <v>24</v>
      </c>
      <c r="F5" s="12" t="s">
        <v>3</v>
      </c>
      <c r="G5" s="12" t="s">
        <v>23</v>
      </c>
      <c r="H5" s="12" t="s">
        <v>4</v>
      </c>
      <c r="I5" s="12" t="s">
        <v>24</v>
      </c>
      <c r="J5" s="12" t="s">
        <v>3</v>
      </c>
      <c r="K5" s="12" t="s">
        <v>23</v>
      </c>
      <c r="L5" s="12" t="s">
        <v>4</v>
      </c>
      <c r="M5" s="12" t="s">
        <v>24</v>
      </c>
      <c r="N5" s="12" t="s">
        <v>3</v>
      </c>
      <c r="O5" s="12" t="s">
        <v>23</v>
      </c>
      <c r="P5" s="12" t="s">
        <v>4</v>
      </c>
      <c r="Q5" s="12" t="s">
        <v>24</v>
      </c>
      <c r="R5" s="12" t="s">
        <v>3</v>
      </c>
      <c r="S5" s="12" t="s">
        <v>23</v>
      </c>
      <c r="T5" s="12" t="s">
        <v>4</v>
      </c>
      <c r="U5" s="12" t="s">
        <v>24</v>
      </c>
      <c r="V5" s="12" t="s">
        <v>3</v>
      </c>
      <c r="W5" s="12" t="s">
        <v>23</v>
      </c>
      <c r="X5" s="12" t="s">
        <v>4</v>
      </c>
      <c r="Y5" s="12" t="s">
        <v>24</v>
      </c>
      <c r="Z5" s="12" t="s">
        <v>71</v>
      </c>
      <c r="AA5" s="77" t="s">
        <v>72</v>
      </c>
      <c r="AB5" s="12" t="s">
        <v>71</v>
      </c>
      <c r="AC5" s="12" t="s">
        <v>72</v>
      </c>
      <c r="AD5" s="41" t="s">
        <v>71</v>
      </c>
      <c r="AE5" s="13" t="s">
        <v>72</v>
      </c>
    </row>
    <row r="6" spans="1:59" ht="27.75" customHeight="1" x14ac:dyDescent="0.25">
      <c r="A6" s="140"/>
      <c r="B6" s="42" t="s">
        <v>57</v>
      </c>
      <c r="C6" s="16"/>
      <c r="D6" s="16"/>
      <c r="E6" s="18"/>
      <c r="F6" s="19"/>
      <c r="G6" s="22"/>
      <c r="H6" s="22"/>
      <c r="I6" s="20"/>
      <c r="J6" s="19"/>
      <c r="K6" s="22"/>
      <c r="L6" s="22"/>
      <c r="M6" s="20"/>
      <c r="N6" s="19"/>
      <c r="O6" s="22"/>
      <c r="P6" s="22"/>
      <c r="Q6" s="20"/>
      <c r="R6" s="19"/>
      <c r="S6" s="22"/>
      <c r="T6" s="22"/>
      <c r="U6" s="20"/>
      <c r="V6" s="19"/>
      <c r="W6" s="22"/>
      <c r="X6" s="22"/>
      <c r="Y6" s="20"/>
      <c r="Z6" s="18" t="s">
        <v>88</v>
      </c>
      <c r="AA6" s="70"/>
      <c r="AB6" s="18" t="s">
        <v>88</v>
      </c>
      <c r="AC6" s="42"/>
      <c r="AD6" s="72" t="s">
        <v>82</v>
      </c>
      <c r="AE6" s="67"/>
    </row>
    <row r="7" spans="1:5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41</v>
      </c>
      <c r="F7" s="22" t="s">
        <v>6</v>
      </c>
      <c r="G7" s="24" t="s">
        <v>6</v>
      </c>
      <c r="H7" s="24" t="s">
        <v>8</v>
      </c>
      <c r="I7" s="20" t="s">
        <v>41</v>
      </c>
      <c r="J7" s="22" t="s">
        <v>6</v>
      </c>
      <c r="K7" s="24" t="s">
        <v>6</v>
      </c>
      <c r="L7" s="24" t="s">
        <v>8</v>
      </c>
      <c r="M7" s="20" t="s">
        <v>41</v>
      </c>
      <c r="N7" s="22" t="s">
        <v>6</v>
      </c>
      <c r="O7" s="24" t="s">
        <v>6</v>
      </c>
      <c r="P7" s="24" t="s">
        <v>8</v>
      </c>
      <c r="Q7" s="20" t="s">
        <v>41</v>
      </c>
      <c r="R7" s="22" t="s">
        <v>6</v>
      </c>
      <c r="S7" s="24" t="s">
        <v>6</v>
      </c>
      <c r="T7" s="24" t="s">
        <v>8</v>
      </c>
      <c r="U7" s="20" t="s">
        <v>41</v>
      </c>
      <c r="V7" s="22" t="s">
        <v>6</v>
      </c>
      <c r="W7" s="24" t="s">
        <v>6</v>
      </c>
      <c r="X7" s="24" t="s">
        <v>8</v>
      </c>
      <c r="Y7" s="20" t="s">
        <v>41</v>
      </c>
      <c r="Z7" s="61" t="s">
        <v>74</v>
      </c>
      <c r="AA7" s="60" t="s">
        <v>74</v>
      </c>
      <c r="AB7" s="61" t="s">
        <v>74</v>
      </c>
      <c r="AC7" s="62" t="s">
        <v>74</v>
      </c>
      <c r="AD7" s="61" t="s">
        <v>79</v>
      </c>
      <c r="AE7" s="80" t="s">
        <v>79</v>
      </c>
    </row>
    <row r="8" spans="1:59" x14ac:dyDescent="0.25">
      <c r="A8" s="142" t="s">
        <v>91</v>
      </c>
      <c r="B8" s="43" t="s">
        <v>345</v>
      </c>
      <c r="C8" s="27" t="s">
        <v>346</v>
      </c>
      <c r="D8" s="27" t="s">
        <v>347</v>
      </c>
      <c r="E8" s="28" t="s">
        <v>348</v>
      </c>
      <c r="F8" s="43" t="s">
        <v>349</v>
      </c>
      <c r="G8" s="27" t="s">
        <v>350</v>
      </c>
      <c r="H8" s="27" t="s">
        <v>351</v>
      </c>
      <c r="I8" s="28" t="s">
        <v>352</v>
      </c>
      <c r="J8" s="43" t="s">
        <v>353</v>
      </c>
      <c r="K8" s="27" t="s">
        <v>354</v>
      </c>
      <c r="L8" s="27" t="s">
        <v>355</v>
      </c>
      <c r="M8" s="28" t="s">
        <v>356</v>
      </c>
      <c r="N8" s="43" t="s">
        <v>357</v>
      </c>
      <c r="O8" s="27" t="s">
        <v>358</v>
      </c>
      <c r="P8" s="27" t="s">
        <v>359</v>
      </c>
      <c r="Q8" s="28" t="s">
        <v>360</v>
      </c>
      <c r="R8" s="43" t="s">
        <v>361</v>
      </c>
      <c r="S8" s="27" t="s">
        <v>362</v>
      </c>
      <c r="T8" s="27" t="s">
        <v>363</v>
      </c>
      <c r="U8" s="28" t="s">
        <v>364</v>
      </c>
      <c r="V8" s="43" t="s">
        <v>355</v>
      </c>
      <c r="W8" s="27" t="s">
        <v>356</v>
      </c>
      <c r="X8" s="27" t="s">
        <v>357</v>
      </c>
      <c r="Y8" s="28" t="s">
        <v>358</v>
      </c>
      <c r="Z8" s="43" t="s">
        <v>359</v>
      </c>
      <c r="AA8" s="27" t="s">
        <v>360</v>
      </c>
      <c r="AB8" s="27" t="s">
        <v>361</v>
      </c>
      <c r="AC8" s="28" t="s">
        <v>362</v>
      </c>
      <c r="AD8" s="43" t="s">
        <v>363</v>
      </c>
      <c r="AE8" s="112" t="s">
        <v>365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6"/>
      <c r="O9" s="94"/>
      <c r="P9" s="94"/>
      <c r="Q9" s="95"/>
      <c r="R9" s="96"/>
      <c r="S9" s="94"/>
      <c r="T9" s="94"/>
      <c r="U9" s="95"/>
      <c r="V9" s="96"/>
      <c r="W9" s="94"/>
      <c r="X9" s="94"/>
      <c r="Y9" s="95"/>
      <c r="Z9" s="98"/>
      <c r="AA9" s="99"/>
      <c r="AB9" s="98"/>
      <c r="AC9" s="100"/>
      <c r="AD9" s="98"/>
      <c r="AE9" s="101"/>
    </row>
    <row r="10" spans="1:59" x14ac:dyDescent="0.25">
      <c r="A10" s="45" t="s">
        <v>25</v>
      </c>
      <c r="B10" s="38">
        <v>39160</v>
      </c>
      <c r="C10" s="36">
        <v>39160</v>
      </c>
      <c r="D10" s="36">
        <v>101897</v>
      </c>
      <c r="E10" s="46">
        <v>2602</v>
      </c>
      <c r="F10" s="47">
        <v>24730</v>
      </c>
      <c r="G10" s="36">
        <v>24730</v>
      </c>
      <c r="H10" s="36">
        <v>69244</v>
      </c>
      <c r="I10" s="46">
        <v>2800</v>
      </c>
      <c r="J10" s="47">
        <v>4700</v>
      </c>
      <c r="K10" s="36">
        <v>4700</v>
      </c>
      <c r="L10" s="36">
        <v>12220</v>
      </c>
      <c r="M10" s="46">
        <v>2600</v>
      </c>
      <c r="N10" s="47">
        <v>9730</v>
      </c>
      <c r="O10" s="36">
        <v>9730</v>
      </c>
      <c r="P10" s="36">
        <v>20433</v>
      </c>
      <c r="Q10" s="46">
        <v>2100</v>
      </c>
      <c r="R10" s="47">
        <v>0</v>
      </c>
      <c r="S10" s="36">
        <v>0</v>
      </c>
      <c r="T10" s="36">
        <v>0</v>
      </c>
      <c r="U10" s="46">
        <v>0</v>
      </c>
      <c r="V10" s="47">
        <v>0</v>
      </c>
      <c r="W10" s="36">
        <v>0</v>
      </c>
      <c r="X10" s="36">
        <v>0</v>
      </c>
      <c r="Y10" s="58">
        <v>0</v>
      </c>
      <c r="Z10" s="58">
        <v>2.4300000000000002</v>
      </c>
      <c r="AA10" s="48">
        <v>3.39</v>
      </c>
      <c r="AB10" s="58">
        <v>3.41</v>
      </c>
      <c r="AC10" s="48">
        <v>5.0599999999999996</v>
      </c>
      <c r="AD10" s="58">
        <v>3.98</v>
      </c>
      <c r="AE10" s="57">
        <v>4.04</v>
      </c>
    </row>
    <row r="11" spans="1:59" x14ac:dyDescent="0.25">
      <c r="A11" s="45" t="s">
        <v>26</v>
      </c>
      <c r="B11" s="33">
        <v>37460</v>
      </c>
      <c r="C11" s="26">
        <v>36110</v>
      </c>
      <c r="D11" s="26">
        <v>77542</v>
      </c>
      <c r="E11" s="23">
        <v>2147</v>
      </c>
      <c r="F11" s="33">
        <v>27460</v>
      </c>
      <c r="G11" s="26">
        <v>26610</v>
      </c>
      <c r="H11" s="26">
        <v>58542</v>
      </c>
      <c r="I11" s="23">
        <v>2200</v>
      </c>
      <c r="J11" s="33">
        <v>4620</v>
      </c>
      <c r="K11" s="26">
        <v>4270</v>
      </c>
      <c r="L11" s="26">
        <v>8540</v>
      </c>
      <c r="M11" s="23">
        <v>2000</v>
      </c>
      <c r="N11" s="33">
        <v>5380</v>
      </c>
      <c r="O11" s="26">
        <v>5230</v>
      </c>
      <c r="P11" s="26">
        <v>10460</v>
      </c>
      <c r="Q11" s="23">
        <v>2000</v>
      </c>
      <c r="R11" s="33">
        <v>0</v>
      </c>
      <c r="S11" s="26">
        <v>0</v>
      </c>
      <c r="T11" s="26">
        <v>0</v>
      </c>
      <c r="U11" s="23">
        <v>0</v>
      </c>
      <c r="V11" s="33">
        <v>0</v>
      </c>
      <c r="W11" s="26">
        <v>0</v>
      </c>
      <c r="X11" s="26">
        <v>0</v>
      </c>
      <c r="Y11" s="23">
        <v>0</v>
      </c>
      <c r="Z11" s="49">
        <v>2.27</v>
      </c>
      <c r="AA11" s="78">
        <v>2.0699999999999998</v>
      </c>
      <c r="AB11" s="68">
        <v>2.31</v>
      </c>
      <c r="AC11" s="55">
        <v>2.19</v>
      </c>
      <c r="AD11" s="73">
        <v>4.28</v>
      </c>
      <c r="AE11" s="32">
        <v>4.38</v>
      </c>
    </row>
    <row r="12" spans="1:59" x14ac:dyDescent="0.25">
      <c r="A12" s="45" t="s">
        <v>27</v>
      </c>
      <c r="B12" s="33">
        <v>112000</v>
      </c>
      <c r="C12" s="26">
        <v>111850</v>
      </c>
      <c r="D12" s="26">
        <v>201364</v>
      </c>
      <c r="E12" s="23">
        <v>1800</v>
      </c>
      <c r="F12" s="33">
        <v>91000</v>
      </c>
      <c r="G12" s="26">
        <v>90900</v>
      </c>
      <c r="H12" s="26">
        <v>159075</v>
      </c>
      <c r="I12" s="23">
        <v>1750</v>
      </c>
      <c r="J12" s="33">
        <v>9150</v>
      </c>
      <c r="K12" s="26">
        <v>9120</v>
      </c>
      <c r="L12" s="26">
        <v>16872</v>
      </c>
      <c r="M12" s="23">
        <v>1850</v>
      </c>
      <c r="N12" s="33">
        <v>11500</v>
      </c>
      <c r="O12" s="26">
        <v>11480</v>
      </c>
      <c r="P12" s="26">
        <v>24682</v>
      </c>
      <c r="Q12" s="23">
        <v>2150</v>
      </c>
      <c r="R12" s="33">
        <v>0</v>
      </c>
      <c r="S12" s="26">
        <v>0</v>
      </c>
      <c r="T12" s="26">
        <v>0</v>
      </c>
      <c r="U12" s="23">
        <v>0</v>
      </c>
      <c r="V12" s="33">
        <v>350</v>
      </c>
      <c r="W12" s="26">
        <v>350</v>
      </c>
      <c r="X12" s="26">
        <v>735</v>
      </c>
      <c r="Y12" s="23">
        <v>2100</v>
      </c>
      <c r="Z12" s="49">
        <v>1.77</v>
      </c>
      <c r="AA12" s="78">
        <v>2.02</v>
      </c>
      <c r="AB12" s="68">
        <v>1.78</v>
      </c>
      <c r="AC12" s="55">
        <v>2.08</v>
      </c>
      <c r="AD12" s="73">
        <v>4.83</v>
      </c>
      <c r="AE12" s="32">
        <v>5.0999999999999996</v>
      </c>
    </row>
    <row r="13" spans="1:59" x14ac:dyDescent="0.25">
      <c r="A13" s="45" t="s">
        <v>28</v>
      </c>
      <c r="B13" s="33">
        <v>115000</v>
      </c>
      <c r="C13" s="26">
        <v>114800</v>
      </c>
      <c r="D13" s="26">
        <v>234166</v>
      </c>
      <c r="E13" s="23">
        <v>2040</v>
      </c>
      <c r="F13" s="33">
        <v>91500</v>
      </c>
      <c r="G13" s="26">
        <v>91400</v>
      </c>
      <c r="H13" s="26">
        <v>182800</v>
      </c>
      <c r="I13" s="23">
        <v>2000</v>
      </c>
      <c r="J13" s="33">
        <v>9350</v>
      </c>
      <c r="K13" s="26">
        <v>9300</v>
      </c>
      <c r="L13" s="26">
        <v>20460</v>
      </c>
      <c r="M13" s="23">
        <v>2200</v>
      </c>
      <c r="N13" s="33">
        <v>11850</v>
      </c>
      <c r="O13" s="26">
        <v>11820</v>
      </c>
      <c r="P13" s="26">
        <v>26004</v>
      </c>
      <c r="Q13" s="23">
        <v>2200</v>
      </c>
      <c r="R13" s="33">
        <v>1850</v>
      </c>
      <c r="S13" s="26">
        <v>1830</v>
      </c>
      <c r="T13" s="26">
        <v>3934.5</v>
      </c>
      <c r="U13" s="23">
        <v>2150</v>
      </c>
      <c r="V13" s="33">
        <v>450</v>
      </c>
      <c r="W13" s="26">
        <v>450</v>
      </c>
      <c r="X13" s="26">
        <v>967.5</v>
      </c>
      <c r="Y13" s="23">
        <v>2150</v>
      </c>
      <c r="Z13" s="49">
        <v>1.81</v>
      </c>
      <c r="AA13" s="78">
        <v>1.78</v>
      </c>
      <c r="AB13" s="68">
        <v>1.87</v>
      </c>
      <c r="AC13" s="55">
        <v>2.14</v>
      </c>
      <c r="AD13" s="73">
        <v>6.12</v>
      </c>
      <c r="AE13" s="32">
        <v>7.98</v>
      </c>
    </row>
    <row r="14" spans="1:59" x14ac:dyDescent="0.25">
      <c r="A14" s="45" t="s">
        <v>29</v>
      </c>
      <c r="B14" s="33">
        <v>92000</v>
      </c>
      <c r="C14" s="26">
        <v>91650</v>
      </c>
      <c r="D14" s="26">
        <v>192470</v>
      </c>
      <c r="E14" s="23">
        <v>2100</v>
      </c>
      <c r="F14" s="33">
        <v>73650</v>
      </c>
      <c r="G14" s="26">
        <v>73450</v>
      </c>
      <c r="H14" s="26">
        <v>152408.75</v>
      </c>
      <c r="I14" s="23">
        <v>2075</v>
      </c>
      <c r="J14" s="33">
        <v>6750</v>
      </c>
      <c r="K14" s="26">
        <v>6650</v>
      </c>
      <c r="L14" s="26">
        <v>14463.75</v>
      </c>
      <c r="M14" s="23">
        <v>2175</v>
      </c>
      <c r="N14" s="33">
        <v>9850</v>
      </c>
      <c r="O14" s="26">
        <v>9850</v>
      </c>
      <c r="P14" s="26">
        <v>22162.5</v>
      </c>
      <c r="Q14" s="23">
        <v>2250</v>
      </c>
      <c r="R14" s="33">
        <v>1250</v>
      </c>
      <c r="S14" s="26">
        <v>1200</v>
      </c>
      <c r="T14" s="26">
        <v>2460</v>
      </c>
      <c r="U14" s="23">
        <v>2050</v>
      </c>
      <c r="V14" s="33">
        <v>500</v>
      </c>
      <c r="W14" s="26">
        <v>500</v>
      </c>
      <c r="X14" s="26">
        <v>975</v>
      </c>
      <c r="Y14" s="23">
        <v>1950</v>
      </c>
      <c r="Z14" s="49">
        <v>1.58</v>
      </c>
      <c r="AA14" s="78">
        <v>1.62</v>
      </c>
      <c r="AB14" s="68">
        <v>1.49</v>
      </c>
      <c r="AC14" s="55">
        <v>1.53</v>
      </c>
      <c r="AD14" s="73">
        <v>8.52</v>
      </c>
      <c r="AE14" s="32">
        <v>8.82</v>
      </c>
    </row>
    <row r="15" spans="1:59" x14ac:dyDescent="0.25">
      <c r="A15" s="45" t="s">
        <v>30</v>
      </c>
      <c r="B15" s="33">
        <v>54920</v>
      </c>
      <c r="C15" s="26">
        <v>54150</v>
      </c>
      <c r="D15" s="26">
        <v>108310.9</v>
      </c>
      <c r="E15" s="23">
        <v>2000</v>
      </c>
      <c r="F15" s="33">
        <v>36130</v>
      </c>
      <c r="G15" s="26">
        <v>35860</v>
      </c>
      <c r="H15" s="26">
        <v>73513</v>
      </c>
      <c r="I15" s="23">
        <v>2050</v>
      </c>
      <c r="J15" s="33">
        <v>7160</v>
      </c>
      <c r="K15" s="26">
        <v>6810</v>
      </c>
      <c r="L15" s="26">
        <v>13279.5</v>
      </c>
      <c r="M15" s="23">
        <v>1950</v>
      </c>
      <c r="N15" s="33">
        <v>10830</v>
      </c>
      <c r="O15" s="26">
        <v>10680</v>
      </c>
      <c r="P15" s="26">
        <v>20078.400000000001</v>
      </c>
      <c r="Q15" s="23">
        <v>1880</v>
      </c>
      <c r="R15" s="33">
        <v>0</v>
      </c>
      <c r="S15" s="26">
        <v>0</v>
      </c>
      <c r="T15" s="26">
        <v>0</v>
      </c>
      <c r="U15" s="23">
        <v>0</v>
      </c>
      <c r="V15" s="33">
        <v>800</v>
      </c>
      <c r="W15" s="26">
        <v>800</v>
      </c>
      <c r="X15" s="26">
        <v>1440</v>
      </c>
      <c r="Y15" s="23">
        <v>1800</v>
      </c>
      <c r="Z15" s="59">
        <v>1.53</v>
      </c>
      <c r="AA15" s="78">
        <v>1.43</v>
      </c>
      <c r="AB15" s="68">
        <v>1.53</v>
      </c>
      <c r="AC15" s="55">
        <v>1.44</v>
      </c>
      <c r="AD15" s="73">
        <v>9.69</v>
      </c>
      <c r="AE15" s="32">
        <v>14.85</v>
      </c>
    </row>
    <row r="16" spans="1:59" x14ac:dyDescent="0.25">
      <c r="A16" s="45" t="s">
        <v>32</v>
      </c>
      <c r="B16" s="33">
        <v>49240</v>
      </c>
      <c r="C16" s="26">
        <v>49200</v>
      </c>
      <c r="D16" s="26">
        <v>119297</v>
      </c>
      <c r="E16" s="23">
        <v>2425</v>
      </c>
      <c r="F16" s="33">
        <v>35870</v>
      </c>
      <c r="G16" s="26">
        <v>35860</v>
      </c>
      <c r="H16" s="26">
        <v>89650</v>
      </c>
      <c r="I16" s="23">
        <v>2500</v>
      </c>
      <c r="J16" s="33">
        <v>4290</v>
      </c>
      <c r="K16" s="26">
        <v>4280</v>
      </c>
      <c r="L16" s="26">
        <v>10058</v>
      </c>
      <c r="M16" s="23">
        <v>2350</v>
      </c>
      <c r="N16" s="33">
        <v>7980</v>
      </c>
      <c r="O16" s="26">
        <v>7960</v>
      </c>
      <c r="P16" s="26">
        <v>17114</v>
      </c>
      <c r="Q16" s="23">
        <v>2150</v>
      </c>
      <c r="R16" s="33">
        <v>450</v>
      </c>
      <c r="S16" s="26">
        <v>450</v>
      </c>
      <c r="T16" s="26">
        <v>1012.5</v>
      </c>
      <c r="U16" s="23">
        <v>2250</v>
      </c>
      <c r="V16" s="33">
        <v>650</v>
      </c>
      <c r="W16" s="26">
        <v>650</v>
      </c>
      <c r="X16" s="26">
        <v>1462.5</v>
      </c>
      <c r="Y16" s="23">
        <v>2250</v>
      </c>
      <c r="Z16" s="59">
        <v>1.49</v>
      </c>
      <c r="AA16" s="78">
        <v>1.76</v>
      </c>
      <c r="AB16" s="68">
        <v>1.74</v>
      </c>
      <c r="AC16" s="55">
        <v>1.91</v>
      </c>
      <c r="AD16" s="73">
        <v>15.9</v>
      </c>
      <c r="AE16" s="32">
        <v>15.5</v>
      </c>
    </row>
    <row r="17" spans="1:31" x14ac:dyDescent="0.25">
      <c r="A17" s="45" t="s">
        <v>31</v>
      </c>
      <c r="B17" s="33">
        <v>55050</v>
      </c>
      <c r="C17" s="26">
        <v>54850</v>
      </c>
      <c r="D17" s="26">
        <v>115180</v>
      </c>
      <c r="E17" s="23">
        <v>2100</v>
      </c>
      <c r="F17" s="33">
        <v>40170</v>
      </c>
      <c r="G17" s="26">
        <v>40100</v>
      </c>
      <c r="H17" s="26">
        <v>86215</v>
      </c>
      <c r="I17" s="23">
        <v>2150</v>
      </c>
      <c r="J17" s="33">
        <v>4800</v>
      </c>
      <c r="K17" s="26">
        <v>4800</v>
      </c>
      <c r="L17" s="26">
        <v>9840</v>
      </c>
      <c r="M17" s="23">
        <v>2050</v>
      </c>
      <c r="N17" s="33">
        <v>8860</v>
      </c>
      <c r="O17" s="26">
        <v>8850</v>
      </c>
      <c r="P17" s="26">
        <v>16815</v>
      </c>
      <c r="Q17" s="23">
        <v>1900</v>
      </c>
      <c r="R17" s="33">
        <v>500</v>
      </c>
      <c r="S17" s="26">
        <v>500</v>
      </c>
      <c r="T17" s="26">
        <v>1050</v>
      </c>
      <c r="U17" s="23">
        <v>2100</v>
      </c>
      <c r="V17" s="33">
        <v>720</v>
      </c>
      <c r="W17" s="26">
        <v>600</v>
      </c>
      <c r="X17" s="26">
        <v>1260</v>
      </c>
      <c r="Y17" s="23">
        <v>2100</v>
      </c>
      <c r="Z17" s="59">
        <v>1.68</v>
      </c>
      <c r="AA17" s="78">
        <v>1.78</v>
      </c>
      <c r="AB17" s="68">
        <v>1.77</v>
      </c>
      <c r="AC17" s="55">
        <v>2.0299999999999998</v>
      </c>
      <c r="AD17" s="73">
        <v>17.48</v>
      </c>
      <c r="AE17" s="32">
        <v>20.25</v>
      </c>
    </row>
    <row r="18" spans="1:31" x14ac:dyDescent="0.25">
      <c r="A18" s="45" t="s">
        <v>33</v>
      </c>
      <c r="B18" s="33">
        <v>50820</v>
      </c>
      <c r="C18" s="26">
        <v>27658</v>
      </c>
      <c r="D18" s="26">
        <v>50481.7</v>
      </c>
      <c r="E18" s="23">
        <v>1825</v>
      </c>
      <c r="F18" s="33">
        <v>40200</v>
      </c>
      <c r="G18" s="26">
        <v>18100</v>
      </c>
      <c r="H18" s="26">
        <v>30770</v>
      </c>
      <c r="I18" s="23">
        <v>1700</v>
      </c>
      <c r="J18" s="33">
        <v>2040</v>
      </c>
      <c r="K18" s="26">
        <v>1980</v>
      </c>
      <c r="L18" s="26">
        <v>3465</v>
      </c>
      <c r="M18" s="23">
        <v>1750</v>
      </c>
      <c r="N18" s="33">
        <v>8050</v>
      </c>
      <c r="O18" s="26">
        <v>7118</v>
      </c>
      <c r="P18" s="26">
        <v>15303.7</v>
      </c>
      <c r="Q18" s="23">
        <v>2150</v>
      </c>
      <c r="R18" s="33">
        <v>0</v>
      </c>
      <c r="S18" s="26">
        <v>0</v>
      </c>
      <c r="T18" s="26">
        <v>0</v>
      </c>
      <c r="U18" s="23">
        <v>0</v>
      </c>
      <c r="V18" s="33">
        <v>530</v>
      </c>
      <c r="W18" s="26">
        <v>460</v>
      </c>
      <c r="X18" s="26">
        <v>943</v>
      </c>
      <c r="Y18" s="23">
        <v>2050</v>
      </c>
      <c r="Z18" s="59">
        <v>1.47</v>
      </c>
      <c r="AA18" s="78">
        <v>1.34</v>
      </c>
      <c r="AB18" s="68">
        <v>1.91</v>
      </c>
      <c r="AC18" s="55">
        <v>1.85</v>
      </c>
      <c r="AD18" s="73">
        <v>37.82</v>
      </c>
      <c r="AE18" s="32">
        <v>43.2</v>
      </c>
    </row>
    <row r="19" spans="1:31" x14ac:dyDescent="0.25">
      <c r="A19" s="45" t="s">
        <v>34</v>
      </c>
      <c r="B19" s="33">
        <v>51500</v>
      </c>
      <c r="C19" s="26">
        <v>51400</v>
      </c>
      <c r="D19" s="26">
        <v>117090</v>
      </c>
      <c r="E19" s="23">
        <v>2278</v>
      </c>
      <c r="F19" s="33">
        <v>40170</v>
      </c>
      <c r="G19" s="26">
        <v>40100</v>
      </c>
      <c r="H19" s="26">
        <v>92230</v>
      </c>
      <c r="I19" s="23">
        <v>2300</v>
      </c>
      <c r="J19" s="33">
        <v>1680</v>
      </c>
      <c r="K19" s="26">
        <v>1650</v>
      </c>
      <c r="L19" s="26">
        <v>3630</v>
      </c>
      <c r="M19" s="23">
        <v>2200</v>
      </c>
      <c r="N19" s="33">
        <v>9150</v>
      </c>
      <c r="O19" s="26">
        <v>9150</v>
      </c>
      <c r="P19" s="26">
        <v>20130</v>
      </c>
      <c r="Q19" s="23">
        <v>2200</v>
      </c>
      <c r="R19" s="33">
        <v>0</v>
      </c>
      <c r="S19" s="26">
        <v>0</v>
      </c>
      <c r="T19" s="26">
        <v>0</v>
      </c>
      <c r="U19" s="23">
        <v>0</v>
      </c>
      <c r="V19" s="33">
        <v>500</v>
      </c>
      <c r="W19" s="26">
        <v>500</v>
      </c>
      <c r="X19" s="26">
        <v>1100</v>
      </c>
      <c r="Y19" s="23">
        <v>2200</v>
      </c>
      <c r="Z19" s="59">
        <v>1.33</v>
      </c>
      <c r="AA19" s="78">
        <v>1.29</v>
      </c>
      <c r="AB19" s="68">
        <v>1.65</v>
      </c>
      <c r="AC19" s="55">
        <v>1.49</v>
      </c>
      <c r="AD19" s="73">
        <v>60.86</v>
      </c>
      <c r="AE19" s="32">
        <v>64.08</v>
      </c>
    </row>
    <row r="20" spans="1:31" x14ac:dyDescent="0.25">
      <c r="A20" s="45" t="s">
        <v>35</v>
      </c>
      <c r="B20" s="33">
        <v>49850</v>
      </c>
      <c r="C20" s="26">
        <v>49600</v>
      </c>
      <c r="D20" s="26">
        <v>122407.5</v>
      </c>
      <c r="E20" s="23">
        <v>2468</v>
      </c>
      <c r="F20" s="33">
        <v>37950</v>
      </c>
      <c r="G20" s="26">
        <v>37800</v>
      </c>
      <c r="H20" s="26">
        <v>96390</v>
      </c>
      <c r="I20" s="23">
        <v>2550</v>
      </c>
      <c r="J20" s="33">
        <v>1800</v>
      </c>
      <c r="K20" s="26">
        <v>1750</v>
      </c>
      <c r="L20" s="26">
        <v>3937.5</v>
      </c>
      <c r="M20" s="23">
        <v>2250</v>
      </c>
      <c r="N20" s="33">
        <v>9500</v>
      </c>
      <c r="O20" s="26">
        <v>9450</v>
      </c>
      <c r="P20" s="26">
        <v>20790</v>
      </c>
      <c r="Q20" s="23">
        <v>2200</v>
      </c>
      <c r="R20" s="33">
        <v>0</v>
      </c>
      <c r="S20" s="26">
        <v>0</v>
      </c>
      <c r="T20" s="26">
        <v>0</v>
      </c>
      <c r="U20" s="23">
        <v>0</v>
      </c>
      <c r="V20" s="33">
        <v>600</v>
      </c>
      <c r="W20" s="26">
        <v>600</v>
      </c>
      <c r="X20" s="26">
        <v>1290</v>
      </c>
      <c r="Y20" s="23">
        <v>2150</v>
      </c>
      <c r="Z20" s="59">
        <v>1.51</v>
      </c>
      <c r="AA20" s="78">
        <v>1.69</v>
      </c>
      <c r="AB20" s="68">
        <v>1.71</v>
      </c>
      <c r="AC20" s="55">
        <v>2.02</v>
      </c>
      <c r="AD20" s="73">
        <v>83.72</v>
      </c>
      <c r="AE20" s="32">
        <v>94.7</v>
      </c>
    </row>
    <row r="21" spans="1:31" x14ac:dyDescent="0.25">
      <c r="A21" s="45" t="s">
        <v>36</v>
      </c>
      <c r="B21" s="33">
        <v>52300</v>
      </c>
      <c r="C21" s="26">
        <v>50834</v>
      </c>
      <c r="D21" s="26">
        <v>80000</v>
      </c>
      <c r="E21" s="23">
        <v>1574</v>
      </c>
      <c r="F21" s="33">
        <v>38650</v>
      </c>
      <c r="G21" s="26">
        <v>37490</v>
      </c>
      <c r="H21" s="26">
        <v>59984</v>
      </c>
      <c r="I21" s="23">
        <v>1600</v>
      </c>
      <c r="J21" s="33">
        <v>1700</v>
      </c>
      <c r="K21" s="26">
        <v>1665</v>
      </c>
      <c r="L21" s="26">
        <v>2497.5</v>
      </c>
      <c r="M21" s="23">
        <v>1500</v>
      </c>
      <c r="N21" s="33">
        <v>11400</v>
      </c>
      <c r="O21" s="26">
        <v>11140</v>
      </c>
      <c r="P21" s="26">
        <v>16710</v>
      </c>
      <c r="Q21" s="23">
        <v>1500</v>
      </c>
      <c r="R21" s="33">
        <v>0</v>
      </c>
      <c r="S21" s="26">
        <v>0</v>
      </c>
      <c r="T21" s="26">
        <v>0</v>
      </c>
      <c r="U21" s="23">
        <v>0</v>
      </c>
      <c r="V21" s="33">
        <v>550</v>
      </c>
      <c r="W21" s="26">
        <v>539</v>
      </c>
      <c r="X21" s="26">
        <v>808.5</v>
      </c>
      <c r="Y21" s="23">
        <v>1500</v>
      </c>
      <c r="Z21" s="59">
        <v>2.057272727272728</v>
      </c>
      <c r="AA21" s="78">
        <v>2.7499999999999996</v>
      </c>
      <c r="AB21" s="68">
        <v>2.7897261480000002</v>
      </c>
      <c r="AC21" s="55">
        <v>3.1113802060000002</v>
      </c>
      <c r="AD21" s="73">
        <v>103.3</v>
      </c>
      <c r="AE21" s="32">
        <v>113.5</v>
      </c>
    </row>
    <row r="22" spans="1:31" x14ac:dyDescent="0.25">
      <c r="A22" s="45" t="s">
        <v>37</v>
      </c>
      <c r="B22" s="33">
        <v>80000</v>
      </c>
      <c r="C22" s="26">
        <v>78450</v>
      </c>
      <c r="D22" s="26">
        <v>139285</v>
      </c>
      <c r="E22" s="23">
        <v>1775</v>
      </c>
      <c r="F22" s="33">
        <v>57800</v>
      </c>
      <c r="G22" s="26">
        <v>56500</v>
      </c>
      <c r="H22" s="26">
        <v>104525</v>
      </c>
      <c r="I22" s="23">
        <v>1850</v>
      </c>
      <c r="J22" s="33">
        <v>3550</v>
      </c>
      <c r="K22" s="26">
        <v>3400</v>
      </c>
      <c r="L22" s="26">
        <v>5950</v>
      </c>
      <c r="M22" s="23">
        <v>1750</v>
      </c>
      <c r="N22" s="33">
        <v>17500</v>
      </c>
      <c r="O22" s="26">
        <v>17400</v>
      </c>
      <c r="P22" s="26">
        <v>26970</v>
      </c>
      <c r="Q22" s="23">
        <v>1550</v>
      </c>
      <c r="R22" s="33">
        <v>0</v>
      </c>
      <c r="S22" s="26">
        <v>0</v>
      </c>
      <c r="T22" s="26">
        <v>0</v>
      </c>
      <c r="U22" s="23">
        <v>0</v>
      </c>
      <c r="V22" s="33">
        <v>1150</v>
      </c>
      <c r="W22" s="26">
        <v>1150</v>
      </c>
      <c r="X22" s="26">
        <v>1840</v>
      </c>
      <c r="Y22" s="23">
        <v>1600</v>
      </c>
      <c r="Z22" s="59">
        <v>2.478636363636364</v>
      </c>
      <c r="AA22" s="78">
        <v>2.5995652173913051</v>
      </c>
      <c r="AB22" s="68">
        <v>2.2255638900000001</v>
      </c>
      <c r="AC22" s="55">
        <v>2.1029870179999999</v>
      </c>
      <c r="AD22" s="73">
        <v>170.1</v>
      </c>
      <c r="AE22" s="32">
        <v>211</v>
      </c>
    </row>
    <row r="23" spans="1:31" x14ac:dyDescent="0.25">
      <c r="A23" s="45" t="s">
        <v>38</v>
      </c>
      <c r="B23" s="33">
        <v>106600</v>
      </c>
      <c r="C23" s="26">
        <v>106400</v>
      </c>
      <c r="D23" s="26">
        <v>204330</v>
      </c>
      <c r="E23" s="23">
        <f>D23/C23*1000</f>
        <v>1920.3947368421052</v>
      </c>
      <c r="F23" s="33">
        <v>88550</v>
      </c>
      <c r="G23" s="26">
        <v>88500</v>
      </c>
      <c r="H23" s="26">
        <v>177000</v>
      </c>
      <c r="I23" s="23">
        <f>H23/G23*1000</f>
        <v>2000</v>
      </c>
      <c r="J23" s="33">
        <v>6950</v>
      </c>
      <c r="K23" s="26">
        <v>6900</v>
      </c>
      <c r="L23" s="26">
        <v>12420</v>
      </c>
      <c r="M23" s="23">
        <f>L23/K23*1000</f>
        <v>1800</v>
      </c>
      <c r="N23" s="33">
        <v>9850</v>
      </c>
      <c r="O23" s="26">
        <v>9800</v>
      </c>
      <c r="P23" s="26">
        <v>13230</v>
      </c>
      <c r="Q23" s="23">
        <f>P23/O23*1000</f>
        <v>1350</v>
      </c>
      <c r="R23" s="33">
        <v>0</v>
      </c>
      <c r="S23" s="26">
        <v>0</v>
      </c>
      <c r="T23" s="26">
        <v>0</v>
      </c>
      <c r="U23" s="23">
        <v>0</v>
      </c>
      <c r="V23" s="33">
        <v>1250</v>
      </c>
      <c r="W23" s="26">
        <v>1200</v>
      </c>
      <c r="X23" s="26">
        <v>1680</v>
      </c>
      <c r="Y23" s="23">
        <f>X23/W23*1000</f>
        <v>1400</v>
      </c>
      <c r="Z23" s="59">
        <v>2.66</v>
      </c>
      <c r="AA23" s="78">
        <v>1.59</v>
      </c>
      <c r="AB23" s="68">
        <v>1.99</v>
      </c>
      <c r="AC23" s="55">
        <v>2.2000000000000002</v>
      </c>
      <c r="AD23" s="73">
        <v>368</v>
      </c>
      <c r="AE23" s="32">
        <v>872</v>
      </c>
    </row>
    <row r="24" spans="1:31" x14ac:dyDescent="0.25">
      <c r="A24" s="45" t="s">
        <v>39</v>
      </c>
      <c r="B24" s="33">
        <v>106100</v>
      </c>
      <c r="C24" s="26">
        <v>105700</v>
      </c>
      <c r="D24" s="26">
        <v>209320</v>
      </c>
      <c r="E24" s="23">
        <v>1980</v>
      </c>
      <c r="F24" s="33">
        <v>87700</v>
      </c>
      <c r="G24" s="26">
        <v>87500</v>
      </c>
      <c r="H24" s="26">
        <v>179375</v>
      </c>
      <c r="I24" s="23">
        <v>2050</v>
      </c>
      <c r="J24" s="33">
        <v>7150</v>
      </c>
      <c r="K24" s="26">
        <v>7000</v>
      </c>
      <c r="L24" s="26">
        <v>12950</v>
      </c>
      <c r="M24" s="23">
        <v>1850</v>
      </c>
      <c r="N24" s="33">
        <v>9950</v>
      </c>
      <c r="O24" s="26">
        <v>9900</v>
      </c>
      <c r="P24" s="26">
        <v>14850</v>
      </c>
      <c r="Q24" s="23">
        <v>1500</v>
      </c>
      <c r="R24" s="33">
        <v>0</v>
      </c>
      <c r="S24" s="26">
        <v>0</v>
      </c>
      <c r="T24" s="26">
        <v>0</v>
      </c>
      <c r="U24" s="23">
        <v>0</v>
      </c>
      <c r="V24" s="33">
        <v>1300</v>
      </c>
      <c r="W24" s="26">
        <v>1300</v>
      </c>
      <c r="X24" s="26">
        <v>2145</v>
      </c>
      <c r="Y24" s="23">
        <v>1650</v>
      </c>
      <c r="Z24" s="59">
        <v>1.65</v>
      </c>
      <c r="AA24" s="78">
        <v>1.46</v>
      </c>
      <c r="AB24" s="68">
        <v>1.8</v>
      </c>
      <c r="AC24" s="55">
        <v>1.71</v>
      </c>
      <c r="AD24" s="73">
        <v>1011</v>
      </c>
      <c r="AE24" s="32">
        <v>1169</v>
      </c>
    </row>
    <row r="25" spans="1:31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33" t="e">
        <v>#N/A</v>
      </c>
      <c r="O25" s="26" t="e">
        <v>#N/A</v>
      </c>
      <c r="P25" s="26" t="e">
        <v>#N/A</v>
      </c>
      <c r="Q25" s="23" t="e">
        <v>#N/A</v>
      </c>
      <c r="R25" s="33" t="e">
        <v>#N/A</v>
      </c>
      <c r="S25" s="26" t="e">
        <v>#N/A</v>
      </c>
      <c r="T25" s="26" t="e">
        <v>#N/A</v>
      </c>
      <c r="U25" s="23" t="e">
        <v>#N/A</v>
      </c>
      <c r="V25" s="33" t="e">
        <v>#N/A</v>
      </c>
      <c r="W25" s="26" t="e">
        <v>#N/A</v>
      </c>
      <c r="X25" s="26" t="e">
        <v>#N/A</v>
      </c>
      <c r="Y25" s="23" t="e">
        <v>#N/A</v>
      </c>
      <c r="Z25" s="59" t="e">
        <v>#N/A</v>
      </c>
      <c r="AA25" s="78" t="e">
        <v>#N/A</v>
      </c>
      <c r="AB25" s="68" t="e">
        <v>#N/A</v>
      </c>
      <c r="AC25" s="55" t="e">
        <v>#N/A</v>
      </c>
      <c r="AD25" s="73" t="e">
        <v>#N/A</v>
      </c>
      <c r="AE25" s="32" t="e">
        <v>#N/A</v>
      </c>
    </row>
  </sheetData>
  <hyperlinks>
    <hyperlink ref="A5" location="Índice!A10" display="Índice" xr:uid="{00000000-0004-0000-0600-000000000000}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workbookViewId="0">
      <pane xSplit="1" ySplit="9" topLeftCell="C16" activePane="bottomRight" state="frozen"/>
      <selection pane="topRight" activeCell="B1" sqref="B1"/>
      <selection pane="bottomLeft" activeCell="A10" sqref="A10"/>
      <selection pane="bottomRight" activeCell="H29" sqref="H29"/>
    </sheetView>
  </sheetViews>
  <sheetFormatPr baseColWidth="10" defaultRowHeight="15" x14ac:dyDescent="0.25"/>
  <cols>
    <col min="1" max="13" width="11.42578125" style="3"/>
    <col min="14" max="15" width="12.140625" style="3" customWidth="1"/>
    <col min="16" max="17" width="11.42578125" style="3"/>
    <col min="18" max="19" width="12.140625" style="3" customWidth="1"/>
    <col min="20" max="16384" width="11.42578125" style="3"/>
  </cols>
  <sheetData>
    <row r="1" spans="1:19" ht="6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2"/>
      <c r="N1" s="53"/>
      <c r="O1" s="1"/>
      <c r="P1" s="1"/>
      <c r="Q1" s="1"/>
      <c r="R1" s="1"/>
      <c r="S1" s="2"/>
    </row>
    <row r="2" spans="1:19" ht="24" customHeight="1" x14ac:dyDescent="0.25">
      <c r="A2" s="145" t="s">
        <v>0</v>
      </c>
      <c r="B2" s="4" t="s">
        <v>65</v>
      </c>
      <c r="C2" s="5"/>
      <c r="D2" s="5"/>
      <c r="E2" s="5"/>
      <c r="F2" s="7"/>
      <c r="G2" s="5"/>
      <c r="H2" s="5"/>
      <c r="I2" s="5"/>
      <c r="J2" s="5"/>
      <c r="K2" s="5"/>
      <c r="L2" s="5"/>
      <c r="M2" s="5"/>
      <c r="N2" s="5" t="s">
        <v>73</v>
      </c>
      <c r="O2" s="5"/>
      <c r="P2" s="5"/>
      <c r="Q2" s="5"/>
      <c r="R2" s="5"/>
      <c r="S2" s="8"/>
    </row>
    <row r="3" spans="1:19" ht="22.5" customHeight="1" x14ac:dyDescent="0.25">
      <c r="A3" s="14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383</v>
      </c>
      <c r="O3" s="75"/>
      <c r="P3" s="7" t="s">
        <v>67</v>
      </c>
      <c r="Q3" s="7"/>
      <c r="R3" s="71" t="s">
        <v>81</v>
      </c>
      <c r="S3" s="8"/>
    </row>
    <row r="4" spans="1:19" ht="26.25" customHeight="1" x14ac:dyDescent="0.25">
      <c r="A4" s="145" t="s">
        <v>9</v>
      </c>
      <c r="B4" s="9" t="s">
        <v>10</v>
      </c>
      <c r="C4" s="9"/>
      <c r="D4" s="9"/>
      <c r="E4" s="9"/>
      <c r="F4" s="9" t="s">
        <v>16</v>
      </c>
      <c r="G4" s="9"/>
      <c r="H4" s="9"/>
      <c r="I4" s="9"/>
      <c r="J4" s="9" t="s">
        <v>17</v>
      </c>
      <c r="K4" s="9"/>
      <c r="L4" s="9"/>
      <c r="M4" s="9"/>
      <c r="N4" s="9" t="s">
        <v>76</v>
      </c>
      <c r="O4" s="76"/>
      <c r="P4" s="9" t="s">
        <v>75</v>
      </c>
      <c r="Q4" s="9"/>
      <c r="R4" s="40" t="s">
        <v>78</v>
      </c>
      <c r="S4" s="10"/>
    </row>
    <row r="5" spans="1:19" ht="22.5" x14ac:dyDescent="0.25">
      <c r="A5" s="44" t="s">
        <v>55</v>
      </c>
      <c r="B5" s="12" t="s">
        <v>3</v>
      </c>
      <c r="C5" s="12" t="s">
        <v>23</v>
      </c>
      <c r="D5" s="12" t="s">
        <v>4</v>
      </c>
      <c r="E5" s="12" t="s">
        <v>24</v>
      </c>
      <c r="F5" s="12" t="s">
        <v>3</v>
      </c>
      <c r="G5" s="12" t="s">
        <v>23</v>
      </c>
      <c r="H5" s="12" t="s">
        <v>4</v>
      </c>
      <c r="I5" s="12" t="s">
        <v>24</v>
      </c>
      <c r="J5" s="12" t="s">
        <v>3</v>
      </c>
      <c r="K5" s="12" t="s">
        <v>23</v>
      </c>
      <c r="L5" s="12" t="s">
        <v>4</v>
      </c>
      <c r="M5" s="12" t="s">
        <v>24</v>
      </c>
      <c r="N5" s="12" t="s">
        <v>71</v>
      </c>
      <c r="O5" s="77" t="s">
        <v>72</v>
      </c>
      <c r="P5" s="12" t="s">
        <v>71</v>
      </c>
      <c r="Q5" s="12" t="s">
        <v>72</v>
      </c>
      <c r="R5" s="41" t="s">
        <v>71</v>
      </c>
      <c r="S5" s="13" t="s">
        <v>72</v>
      </c>
    </row>
    <row r="6" spans="1:19" ht="27.75" customHeight="1" x14ac:dyDescent="0.25">
      <c r="A6" s="140"/>
      <c r="B6" s="16" t="s">
        <v>57</v>
      </c>
      <c r="C6" s="16"/>
      <c r="D6" s="16"/>
      <c r="E6" s="16"/>
      <c r="F6" s="19"/>
      <c r="G6" s="22"/>
      <c r="H6" s="22"/>
      <c r="I6" s="20"/>
      <c r="J6" s="19"/>
      <c r="K6" s="22"/>
      <c r="L6" s="22"/>
      <c r="M6" s="20"/>
      <c r="N6" s="18" t="s">
        <v>88</v>
      </c>
      <c r="O6" s="70"/>
      <c r="P6" s="18" t="s">
        <v>88</v>
      </c>
      <c r="Q6" s="42"/>
      <c r="R6" s="72" t="s">
        <v>82</v>
      </c>
      <c r="S6" s="67"/>
    </row>
    <row r="7" spans="1:19" ht="22.5" x14ac:dyDescent="0.25">
      <c r="A7" s="141" t="s">
        <v>5</v>
      </c>
      <c r="B7" s="22" t="s">
        <v>6</v>
      </c>
      <c r="C7" s="24" t="s">
        <v>6</v>
      </c>
      <c r="D7" s="24" t="s">
        <v>8</v>
      </c>
      <c r="E7" s="20" t="s">
        <v>7</v>
      </c>
      <c r="F7" s="22" t="s">
        <v>6</v>
      </c>
      <c r="G7" s="24" t="s">
        <v>6</v>
      </c>
      <c r="H7" s="24" t="s">
        <v>8</v>
      </c>
      <c r="I7" s="20" t="s">
        <v>7</v>
      </c>
      <c r="J7" s="22" t="s">
        <v>6</v>
      </c>
      <c r="K7" s="24" t="s">
        <v>6</v>
      </c>
      <c r="L7" s="24" t="s">
        <v>8</v>
      </c>
      <c r="M7" s="20" t="s">
        <v>7</v>
      </c>
      <c r="N7" s="61" t="s">
        <v>77</v>
      </c>
      <c r="O7" s="60" t="s">
        <v>77</v>
      </c>
      <c r="P7" s="61" t="s">
        <v>70</v>
      </c>
      <c r="Q7" s="62" t="s">
        <v>70</v>
      </c>
      <c r="R7" s="61" t="s">
        <v>79</v>
      </c>
      <c r="S7" s="80" t="s">
        <v>79</v>
      </c>
    </row>
    <row r="8" spans="1:19" x14ac:dyDescent="0.25">
      <c r="A8" s="142" t="s">
        <v>91</v>
      </c>
      <c r="B8" s="43" t="s">
        <v>295</v>
      </c>
      <c r="C8" s="27" t="s">
        <v>366</v>
      </c>
      <c r="D8" s="27" t="s">
        <v>367</v>
      </c>
      <c r="E8" s="28" t="s">
        <v>368</v>
      </c>
      <c r="F8" s="43" t="s">
        <v>369</v>
      </c>
      <c r="G8" s="27" t="s">
        <v>370</v>
      </c>
      <c r="H8" s="27" t="s">
        <v>371</v>
      </c>
      <c r="I8" s="28" t="s">
        <v>372</v>
      </c>
      <c r="J8" s="43" t="s">
        <v>373</v>
      </c>
      <c r="K8" s="27" t="s">
        <v>374</v>
      </c>
      <c r="L8" s="27" t="s">
        <v>375</v>
      </c>
      <c r="M8" s="28" t="s">
        <v>376</v>
      </c>
      <c r="N8" s="43" t="s">
        <v>377</v>
      </c>
      <c r="O8" s="110" t="s">
        <v>378</v>
      </c>
      <c r="P8" s="111" t="s">
        <v>379</v>
      </c>
      <c r="Q8" s="28" t="s">
        <v>380</v>
      </c>
      <c r="R8" s="108" t="s">
        <v>381</v>
      </c>
      <c r="S8" s="109" t="s">
        <v>382</v>
      </c>
    </row>
    <row r="9" spans="1:19" ht="15.75" thickBot="1" x14ac:dyDescent="0.3">
      <c r="A9" s="143" t="s">
        <v>58</v>
      </c>
      <c r="B9" s="93"/>
      <c r="C9" s="94"/>
      <c r="D9" s="94"/>
      <c r="E9" s="95"/>
      <c r="F9" s="96"/>
      <c r="G9" s="94"/>
      <c r="H9" s="94"/>
      <c r="I9" s="95"/>
      <c r="J9" s="96"/>
      <c r="K9" s="94"/>
      <c r="L9" s="94"/>
      <c r="M9" s="95"/>
      <c r="N9" s="98"/>
      <c r="O9" s="99"/>
      <c r="P9" s="98"/>
      <c r="Q9" s="100"/>
      <c r="R9" s="98"/>
      <c r="S9" s="101"/>
    </row>
    <row r="10" spans="1:19" x14ac:dyDescent="0.25">
      <c r="A10" s="51" t="s">
        <v>25</v>
      </c>
      <c r="B10" s="38">
        <v>42700</v>
      </c>
      <c r="C10" s="36">
        <v>42700</v>
      </c>
      <c r="D10" s="36">
        <v>256200</v>
      </c>
      <c r="E10" s="46">
        <v>60</v>
      </c>
      <c r="F10" s="47">
        <v>29890</v>
      </c>
      <c r="G10" s="36">
        <v>29890</v>
      </c>
      <c r="H10" s="36">
        <v>179340</v>
      </c>
      <c r="I10" s="46">
        <v>60</v>
      </c>
      <c r="J10" s="47">
        <v>12810</v>
      </c>
      <c r="K10" s="36">
        <v>12810</v>
      </c>
      <c r="L10" s="36">
        <v>76860</v>
      </c>
      <c r="M10" s="48">
        <v>60</v>
      </c>
      <c r="N10" s="58">
        <v>91.5</v>
      </c>
      <c r="O10" s="48">
        <v>83.5</v>
      </c>
      <c r="P10" s="58">
        <v>457.68</v>
      </c>
      <c r="Q10" s="48">
        <v>464</v>
      </c>
      <c r="R10" s="58">
        <v>3.97</v>
      </c>
      <c r="S10" s="57">
        <v>4.04</v>
      </c>
    </row>
    <row r="11" spans="1:19" x14ac:dyDescent="0.25">
      <c r="A11" s="45" t="s">
        <v>26</v>
      </c>
      <c r="B11" s="33">
        <v>43200</v>
      </c>
      <c r="C11" s="26">
        <v>43200</v>
      </c>
      <c r="D11" s="26">
        <v>259200</v>
      </c>
      <c r="E11" s="23">
        <v>60</v>
      </c>
      <c r="F11" s="33">
        <v>30240</v>
      </c>
      <c r="G11" s="26">
        <v>30240</v>
      </c>
      <c r="H11" s="26">
        <v>181440</v>
      </c>
      <c r="I11" s="23">
        <v>60</v>
      </c>
      <c r="J11" s="33">
        <v>12960</v>
      </c>
      <c r="K11" s="26">
        <v>12960</v>
      </c>
      <c r="L11" s="26">
        <v>77760</v>
      </c>
      <c r="M11" s="23">
        <v>60</v>
      </c>
      <c r="N11" s="49">
        <v>100</v>
      </c>
      <c r="O11" s="78">
        <v>103.5</v>
      </c>
      <c r="P11" s="68">
        <v>561.42999999999995</v>
      </c>
      <c r="Q11" s="55">
        <v>428.75</v>
      </c>
      <c r="R11" s="73">
        <v>4.22</v>
      </c>
      <c r="S11" s="32">
        <v>4.38</v>
      </c>
    </row>
    <row r="12" spans="1:19" x14ac:dyDescent="0.25">
      <c r="A12" s="45" t="s">
        <v>27</v>
      </c>
      <c r="B12" s="33">
        <v>43800</v>
      </c>
      <c r="C12" s="26">
        <v>43800</v>
      </c>
      <c r="D12" s="26">
        <v>197100</v>
      </c>
      <c r="E12" s="23">
        <v>45</v>
      </c>
      <c r="F12" s="33">
        <v>30660</v>
      </c>
      <c r="G12" s="26">
        <v>30660</v>
      </c>
      <c r="H12" s="26">
        <v>137970</v>
      </c>
      <c r="I12" s="23">
        <v>45</v>
      </c>
      <c r="J12" s="33">
        <v>13140</v>
      </c>
      <c r="K12" s="26">
        <v>13140</v>
      </c>
      <c r="L12" s="26">
        <v>59130</v>
      </c>
      <c r="M12" s="23">
        <v>45</v>
      </c>
      <c r="N12" s="49">
        <v>135</v>
      </c>
      <c r="O12" s="78">
        <v>125</v>
      </c>
      <c r="P12" s="68">
        <v>455.18</v>
      </c>
      <c r="Q12" s="55">
        <v>401.61</v>
      </c>
      <c r="R12" s="73">
        <v>4.6900000000000004</v>
      </c>
      <c r="S12" s="32">
        <v>5.0999999999999996</v>
      </c>
    </row>
    <row r="13" spans="1:19" x14ac:dyDescent="0.25">
      <c r="A13" s="45" t="s">
        <v>28</v>
      </c>
      <c r="B13" s="33">
        <v>44634</v>
      </c>
      <c r="C13" s="26">
        <v>44625</v>
      </c>
      <c r="D13" s="26">
        <v>214200</v>
      </c>
      <c r="E13" s="23">
        <v>48</v>
      </c>
      <c r="F13" s="33">
        <v>28384</v>
      </c>
      <c r="G13" s="26">
        <v>28380</v>
      </c>
      <c r="H13" s="26">
        <v>136224</v>
      </c>
      <c r="I13" s="23">
        <v>48</v>
      </c>
      <c r="J13" s="33">
        <v>16250</v>
      </c>
      <c r="K13" s="26">
        <v>16245</v>
      </c>
      <c r="L13" s="26">
        <v>77976</v>
      </c>
      <c r="M13" s="23">
        <v>48</v>
      </c>
      <c r="N13" s="49">
        <v>155</v>
      </c>
      <c r="O13" s="78">
        <v>215</v>
      </c>
      <c r="P13" s="68">
        <v>362</v>
      </c>
      <c r="Q13" s="55">
        <v>378.57</v>
      </c>
      <c r="R13" s="73">
        <v>5.77</v>
      </c>
      <c r="S13" s="32">
        <v>7.98</v>
      </c>
    </row>
    <row r="14" spans="1:19" x14ac:dyDescent="0.25">
      <c r="A14" s="45" t="s">
        <v>29</v>
      </c>
      <c r="B14" s="33">
        <v>44070</v>
      </c>
      <c r="C14" s="26">
        <v>43300</v>
      </c>
      <c r="D14" s="26">
        <v>207840</v>
      </c>
      <c r="E14" s="23">
        <v>48</v>
      </c>
      <c r="F14" s="33">
        <v>29320</v>
      </c>
      <c r="G14" s="26">
        <v>28550</v>
      </c>
      <c r="H14" s="26">
        <v>137040</v>
      </c>
      <c r="I14" s="23">
        <v>48</v>
      </c>
      <c r="J14" s="33">
        <v>14750</v>
      </c>
      <c r="K14" s="26">
        <v>14750</v>
      </c>
      <c r="L14" s="26">
        <v>70800</v>
      </c>
      <c r="M14" s="23">
        <v>48</v>
      </c>
      <c r="N14" s="49">
        <v>250</v>
      </c>
      <c r="O14" s="78">
        <v>200</v>
      </c>
      <c r="P14" s="68">
        <v>442.05</v>
      </c>
      <c r="Q14" s="55">
        <v>360.74</v>
      </c>
      <c r="R14" s="73">
        <v>8.42</v>
      </c>
      <c r="S14" s="32">
        <v>8.82</v>
      </c>
    </row>
    <row r="15" spans="1:19" x14ac:dyDescent="0.25">
      <c r="A15" s="45" t="s">
        <v>30</v>
      </c>
      <c r="B15" s="33">
        <v>38000</v>
      </c>
      <c r="C15" s="26">
        <v>37850</v>
      </c>
      <c r="D15" s="26">
        <v>177895</v>
      </c>
      <c r="E15" s="23">
        <v>47</v>
      </c>
      <c r="F15" s="33">
        <v>25140</v>
      </c>
      <c r="G15" s="26">
        <v>25041</v>
      </c>
      <c r="H15" s="26">
        <v>117692.7</v>
      </c>
      <c r="I15" s="23">
        <v>47</v>
      </c>
      <c r="J15" s="33">
        <v>12860</v>
      </c>
      <c r="K15" s="26">
        <v>12809</v>
      </c>
      <c r="L15" s="26">
        <v>60202.3</v>
      </c>
      <c r="M15" s="23">
        <v>47</v>
      </c>
      <c r="N15" s="59">
        <v>175</v>
      </c>
      <c r="O15" s="78">
        <v>205</v>
      </c>
      <c r="P15" s="68">
        <v>326.43</v>
      </c>
      <c r="Q15" s="55">
        <v>360.2</v>
      </c>
      <c r="R15" s="73">
        <v>9.42</v>
      </c>
      <c r="S15" s="32">
        <v>14.85</v>
      </c>
    </row>
    <row r="16" spans="1:19" x14ac:dyDescent="0.25">
      <c r="A16" s="45" t="s">
        <v>32</v>
      </c>
      <c r="B16" s="33">
        <v>29810</v>
      </c>
      <c r="C16" s="26">
        <v>29810</v>
      </c>
      <c r="D16" s="26">
        <v>170095</v>
      </c>
      <c r="E16" s="23">
        <v>57.059711506205971</v>
      </c>
      <c r="F16" s="33">
        <v>17530</v>
      </c>
      <c r="G16" s="26">
        <v>17530</v>
      </c>
      <c r="H16" s="26">
        <v>96415</v>
      </c>
      <c r="I16" s="23">
        <v>55</v>
      </c>
      <c r="J16" s="33">
        <v>12280</v>
      </c>
      <c r="K16" s="26">
        <v>12280</v>
      </c>
      <c r="L16" s="26">
        <v>73680</v>
      </c>
      <c r="M16" s="23">
        <v>60</v>
      </c>
      <c r="N16" s="59">
        <v>355</v>
      </c>
      <c r="O16" s="78">
        <v>365</v>
      </c>
      <c r="P16" s="68">
        <v>342.73</v>
      </c>
      <c r="Q16" s="55">
        <v>343.56</v>
      </c>
      <c r="R16" s="73">
        <v>15.35</v>
      </c>
      <c r="S16" s="32">
        <v>15.5</v>
      </c>
    </row>
    <row r="17" spans="1:19" x14ac:dyDescent="0.25">
      <c r="A17" s="45" t="s">
        <v>31</v>
      </c>
      <c r="B17" s="33">
        <v>32000</v>
      </c>
      <c r="C17" s="26">
        <v>32000</v>
      </c>
      <c r="D17" s="26">
        <v>208000</v>
      </c>
      <c r="E17" s="23">
        <v>65</v>
      </c>
      <c r="F17" s="33">
        <v>20500</v>
      </c>
      <c r="G17" s="26">
        <v>20500</v>
      </c>
      <c r="H17" s="26">
        <v>133250</v>
      </c>
      <c r="I17" s="23">
        <v>65</v>
      </c>
      <c r="J17" s="33">
        <v>11500</v>
      </c>
      <c r="K17" s="26">
        <v>11500</v>
      </c>
      <c r="L17" s="26">
        <v>74750</v>
      </c>
      <c r="M17" s="23">
        <v>65</v>
      </c>
      <c r="N17" s="59">
        <v>390</v>
      </c>
      <c r="O17" s="78">
        <v>427.5</v>
      </c>
      <c r="P17" s="68">
        <v>382</v>
      </c>
      <c r="Q17" s="55">
        <v>409.92</v>
      </c>
      <c r="R17" s="73">
        <v>17.600000000000001</v>
      </c>
      <c r="S17" s="32">
        <v>20.25</v>
      </c>
    </row>
    <row r="18" spans="1:19" x14ac:dyDescent="0.25">
      <c r="A18" s="45" t="s">
        <v>33</v>
      </c>
      <c r="B18" s="33">
        <v>32000</v>
      </c>
      <c r="C18" s="26">
        <v>28000</v>
      </c>
      <c r="D18" s="26">
        <v>154000</v>
      </c>
      <c r="E18" s="23">
        <v>55</v>
      </c>
      <c r="F18" s="33">
        <v>20500</v>
      </c>
      <c r="G18" s="26">
        <v>17500</v>
      </c>
      <c r="H18" s="26">
        <v>96250</v>
      </c>
      <c r="I18" s="23">
        <v>55</v>
      </c>
      <c r="J18" s="33">
        <v>11500</v>
      </c>
      <c r="K18" s="26">
        <v>10500</v>
      </c>
      <c r="L18" s="26">
        <v>57750</v>
      </c>
      <c r="M18" s="23">
        <v>55</v>
      </c>
      <c r="N18" s="59">
        <v>585</v>
      </c>
      <c r="O18" s="78">
        <v>670</v>
      </c>
      <c r="P18" s="68">
        <v>384.65</v>
      </c>
      <c r="Q18" s="55">
        <v>342.62</v>
      </c>
      <c r="R18" s="73">
        <v>39.5</v>
      </c>
      <c r="S18" s="32">
        <v>43.2</v>
      </c>
    </row>
    <row r="19" spans="1:19" x14ac:dyDescent="0.25">
      <c r="A19" s="45" t="s">
        <v>34</v>
      </c>
      <c r="B19" s="33">
        <v>29850</v>
      </c>
      <c r="C19" s="26">
        <v>29850</v>
      </c>
      <c r="D19" s="26">
        <v>176115</v>
      </c>
      <c r="E19" s="23">
        <v>59</v>
      </c>
      <c r="F19" s="33">
        <v>19130</v>
      </c>
      <c r="G19" s="26">
        <v>19130</v>
      </c>
      <c r="H19" s="26">
        <v>112867</v>
      </c>
      <c r="I19" s="23">
        <v>59</v>
      </c>
      <c r="J19" s="33">
        <v>10720</v>
      </c>
      <c r="K19" s="26">
        <v>10720</v>
      </c>
      <c r="L19" s="26">
        <v>63248</v>
      </c>
      <c r="M19" s="23">
        <v>59</v>
      </c>
      <c r="N19" s="59">
        <v>1050</v>
      </c>
      <c r="O19" s="78">
        <v>1350</v>
      </c>
      <c r="P19" s="68">
        <v>350.85</v>
      </c>
      <c r="Q19" s="55">
        <v>372.58</v>
      </c>
      <c r="R19" s="73">
        <v>57.25</v>
      </c>
      <c r="S19" s="32">
        <v>64.08</v>
      </c>
    </row>
    <row r="20" spans="1:19" x14ac:dyDescent="0.25">
      <c r="A20" s="45" t="s">
        <v>35</v>
      </c>
      <c r="B20" s="33">
        <v>29600</v>
      </c>
      <c r="C20" s="26">
        <v>29600</v>
      </c>
      <c r="D20" s="26">
        <v>196840</v>
      </c>
      <c r="E20" s="23">
        <v>66.5</v>
      </c>
      <c r="F20" s="33">
        <v>17100</v>
      </c>
      <c r="G20" s="26">
        <v>17100</v>
      </c>
      <c r="H20" s="26">
        <v>113715</v>
      </c>
      <c r="I20" s="23">
        <v>66.5</v>
      </c>
      <c r="J20" s="33">
        <v>12500</v>
      </c>
      <c r="K20" s="26">
        <v>12500</v>
      </c>
      <c r="L20" s="26">
        <v>83125</v>
      </c>
      <c r="M20" s="23">
        <v>66.5</v>
      </c>
      <c r="N20" s="59">
        <v>2020</v>
      </c>
      <c r="O20" s="78">
        <v>2510</v>
      </c>
      <c r="P20" s="68">
        <v>462.66</v>
      </c>
      <c r="Q20" s="55">
        <v>498.38</v>
      </c>
      <c r="R20" s="73">
        <v>78.3</v>
      </c>
      <c r="S20" s="32">
        <v>94.7</v>
      </c>
    </row>
    <row r="21" spans="1:19" x14ac:dyDescent="0.25">
      <c r="A21" s="45" t="s">
        <v>36</v>
      </c>
      <c r="B21" s="33">
        <v>31400</v>
      </c>
      <c r="C21" s="26">
        <v>30400</v>
      </c>
      <c r="D21" s="26">
        <v>186115</v>
      </c>
      <c r="E21" s="23">
        <v>61.222039473684205</v>
      </c>
      <c r="F21" s="33">
        <v>16600</v>
      </c>
      <c r="G21" s="26">
        <v>15850</v>
      </c>
      <c r="H21" s="26">
        <v>87175</v>
      </c>
      <c r="I21" s="23">
        <v>55</v>
      </c>
      <c r="J21" s="33">
        <v>14800</v>
      </c>
      <c r="K21" s="26">
        <v>14550</v>
      </c>
      <c r="L21" s="26">
        <v>98940</v>
      </c>
      <c r="M21" s="23">
        <v>68</v>
      </c>
      <c r="N21" s="59">
        <v>2533</v>
      </c>
      <c r="O21" s="78">
        <v>2495</v>
      </c>
      <c r="P21" s="68">
        <v>387.3</v>
      </c>
      <c r="Q21" s="55">
        <v>391.67</v>
      </c>
      <c r="R21" s="73">
        <v>101.3</v>
      </c>
      <c r="S21" s="32">
        <v>113.5</v>
      </c>
    </row>
    <row r="22" spans="1:19" x14ac:dyDescent="0.25">
      <c r="A22" s="45" t="s">
        <v>37</v>
      </c>
      <c r="B22" s="33">
        <v>25800</v>
      </c>
      <c r="C22" s="26">
        <v>25200</v>
      </c>
      <c r="D22" s="26">
        <v>166160</v>
      </c>
      <c r="E22" s="23">
        <v>65.936507936507937</v>
      </c>
      <c r="F22" s="33">
        <v>10700</v>
      </c>
      <c r="G22" s="26">
        <v>10400</v>
      </c>
      <c r="H22" s="26">
        <v>65520</v>
      </c>
      <c r="I22" s="23">
        <v>63</v>
      </c>
      <c r="J22" s="33">
        <v>15100</v>
      </c>
      <c r="K22" s="26">
        <v>14800</v>
      </c>
      <c r="L22" s="26">
        <v>100640</v>
      </c>
      <c r="M22" s="23">
        <v>68</v>
      </c>
      <c r="N22" s="59">
        <v>3600</v>
      </c>
      <c r="O22" s="78">
        <v>6400</v>
      </c>
      <c r="P22" s="68">
        <v>392.24</v>
      </c>
      <c r="Q22" s="55">
        <v>444.64</v>
      </c>
      <c r="R22" s="73">
        <v>150.30000000000001</v>
      </c>
      <c r="S22" s="32">
        <v>211</v>
      </c>
    </row>
    <row r="23" spans="1:19" x14ac:dyDescent="0.25">
      <c r="A23" s="45" t="s">
        <v>38</v>
      </c>
      <c r="B23" s="33">
        <v>29400</v>
      </c>
      <c r="C23" s="26">
        <v>29150</v>
      </c>
      <c r="D23" s="26">
        <v>187980</v>
      </c>
      <c r="E23" s="23">
        <f>D23/C23*10</f>
        <v>64.487135506003426</v>
      </c>
      <c r="F23" s="33">
        <v>13000</v>
      </c>
      <c r="G23" s="26">
        <v>12800</v>
      </c>
      <c r="H23" s="26">
        <v>76800</v>
      </c>
      <c r="I23" s="23">
        <v>60</v>
      </c>
      <c r="J23" s="33">
        <v>16400</v>
      </c>
      <c r="K23" s="26">
        <v>16350</v>
      </c>
      <c r="L23" s="26">
        <v>111180</v>
      </c>
      <c r="M23" s="23">
        <v>68</v>
      </c>
      <c r="N23" s="59">
        <v>16000</v>
      </c>
      <c r="O23" s="78">
        <v>35000</v>
      </c>
      <c r="P23" s="68">
        <v>594.37</v>
      </c>
      <c r="Q23" s="55">
        <v>585.42999999999995</v>
      </c>
      <c r="R23" s="73">
        <v>357</v>
      </c>
      <c r="S23" s="32">
        <v>872</v>
      </c>
    </row>
    <row r="24" spans="1:19" x14ac:dyDescent="0.25">
      <c r="A24" s="45" t="s">
        <v>39</v>
      </c>
      <c r="B24" s="33">
        <v>33400</v>
      </c>
      <c r="C24" s="26">
        <v>33250</v>
      </c>
      <c r="D24" s="26">
        <v>204675</v>
      </c>
      <c r="E24" s="23">
        <f>D24/C24*10</f>
        <v>61.556390977443613</v>
      </c>
      <c r="F24" s="33">
        <v>16100</v>
      </c>
      <c r="G24" s="26">
        <v>16000</v>
      </c>
      <c r="H24" s="26">
        <v>96000</v>
      </c>
      <c r="I24" s="23">
        <v>60</v>
      </c>
      <c r="J24" s="33">
        <v>17300</v>
      </c>
      <c r="K24" s="26">
        <v>17250</v>
      </c>
      <c r="L24" s="26">
        <v>108675</v>
      </c>
      <c r="M24" s="23">
        <v>63</v>
      </c>
      <c r="N24" s="59">
        <v>40000</v>
      </c>
      <c r="O24" s="78">
        <v>25000</v>
      </c>
      <c r="P24" s="68">
        <v>540.46</v>
      </c>
      <c r="Q24" s="55">
        <v>378.42</v>
      </c>
      <c r="R24" s="73">
        <v>976</v>
      </c>
      <c r="S24" s="32">
        <v>1074</v>
      </c>
    </row>
    <row r="25" spans="1:19" x14ac:dyDescent="0.25">
      <c r="A25" s="45" t="s">
        <v>40</v>
      </c>
      <c r="B25" s="33" t="e">
        <v>#N/A</v>
      </c>
      <c r="C25" s="26" t="e">
        <v>#N/A</v>
      </c>
      <c r="D25" s="26" t="e">
        <v>#N/A</v>
      </c>
      <c r="E25" s="23" t="e">
        <v>#N/A</v>
      </c>
      <c r="F25" s="33" t="e">
        <v>#N/A</v>
      </c>
      <c r="G25" s="26" t="e">
        <v>#N/A</v>
      </c>
      <c r="H25" s="26" t="e">
        <v>#N/A</v>
      </c>
      <c r="I25" s="23" t="e">
        <v>#N/A</v>
      </c>
      <c r="J25" s="33" t="e">
        <v>#N/A</v>
      </c>
      <c r="K25" s="26" t="e">
        <v>#N/A</v>
      </c>
      <c r="L25" s="26" t="e">
        <v>#N/A</v>
      </c>
      <c r="M25" s="23" t="e">
        <v>#N/A</v>
      </c>
      <c r="N25" s="59" t="e">
        <v>#N/A</v>
      </c>
      <c r="O25" s="78" t="e">
        <v>#N/A</v>
      </c>
      <c r="P25" s="68" t="e">
        <v>#N/A</v>
      </c>
      <c r="Q25" s="55" t="e">
        <v>#N/A</v>
      </c>
      <c r="R25" s="73" t="e">
        <v>#N/A</v>
      </c>
      <c r="S25" s="32" t="e">
        <v>#N/A</v>
      </c>
    </row>
  </sheetData>
  <hyperlinks>
    <hyperlink ref="A5" location="Índice!A10" display="Índice" xr:uid="{00000000-0004-0000-0700-000000000000}"/>
  </hyperlink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dd4176-d247-4204-85b8-921214f3ccea">
      <Terms xmlns="http://schemas.microsoft.com/office/infopath/2007/PartnerControls"/>
    </lcf76f155ced4ddcb4097134ff3c332f>
    <TaxCatchAll xmlns="359b39ce-e1f9-4933-8424-33b611e6fdcd" xsi:nil="true"/>
  </documentManagement>
</p:properties>
</file>

<file path=customXml/itemProps1.xml><?xml version="1.0" encoding="utf-8"?>
<ds:datastoreItem xmlns:ds="http://schemas.openxmlformats.org/officeDocument/2006/customXml" ds:itemID="{73388873-A235-4C5D-B547-49D87C813E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325F2-F245-468A-B843-ACEDF6AFB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26F8A7-ADA2-4AE2-ACFA-07C6B901584A}">
  <ds:schemaRefs>
    <ds:schemaRef ds:uri="http://schemas.microsoft.com/office/2006/metadata/properties"/>
    <ds:schemaRef ds:uri="http://schemas.microsoft.com/office/infopath/2007/PartnerControls"/>
    <ds:schemaRef ds:uri="b5dd4176-d247-4204-85b8-921214f3ccea"/>
    <ds:schemaRef ds:uri="359b39ce-e1f9-4933-8424-33b611e6fd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1.1 </vt:lpstr>
      <vt:lpstr>1.2</vt:lpstr>
      <vt:lpstr>1.3</vt:lpstr>
      <vt:lpstr>1.4</vt:lpstr>
      <vt:lpstr>1.5</vt:lpstr>
      <vt:lpstr>1.6</vt:lpstr>
      <vt:lpstr>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Zanini</dc:creator>
  <cp:lastModifiedBy>Agustin Rodriguez</cp:lastModifiedBy>
  <dcterms:created xsi:type="dcterms:W3CDTF">2021-03-03T11:57:28Z</dcterms:created>
  <dcterms:modified xsi:type="dcterms:W3CDTF">2025-10-01T13:32:49Z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0x010100C5B9F2161CEE1040BBC03CB11300495F</vt:lpwstr>
  </property>
</Properties>
</file>