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R:\Sitio CES\6. INFORMACIÓN ESTADÍSTICA\6.1. BASES DE DATOS\"/>
    </mc:Choice>
  </mc:AlternateContent>
  <xr:revisionPtr revIDLastSave="0" documentId="13_ncr:1_{09FB6DA0-3B77-445A-9DDC-7EA8771519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tada" sheetId="4" r:id="rId1"/>
    <sheet name="Santa Fe" sheetId="2" r:id="rId2"/>
    <sheet name="Participación Santa Fe (%)" sheetId="3" r:id="rId3"/>
    <sheet name="Argentina" sheetId="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8" i="3" l="1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BU38" i="2"/>
  <c r="BX38" i="2" s="1"/>
  <c r="BV38" i="2"/>
  <c r="BY38" i="2" s="1"/>
  <c r="BW38" i="2"/>
  <c r="BZ38" i="2" s="1"/>
  <c r="AP38" i="2"/>
  <c r="AQ38" i="2"/>
  <c r="AR38" i="2"/>
  <c r="BU38" i="1"/>
  <c r="BX38" i="1" s="1"/>
  <c r="BV38" i="1"/>
  <c r="BY38" i="1" s="1"/>
  <c r="BW38" i="1"/>
  <c r="BZ38" i="1" s="1"/>
  <c r="BU39" i="1"/>
  <c r="BV39" i="1"/>
  <c r="BW39" i="1"/>
  <c r="BX39" i="1"/>
  <c r="BY39" i="1"/>
  <c r="BZ39" i="1"/>
  <c r="BU10" i="1"/>
  <c r="BX10" i="1" s="1"/>
  <c r="BV10" i="1"/>
  <c r="BY10" i="1" s="1"/>
  <c r="BW10" i="1"/>
  <c r="BZ10" i="1"/>
  <c r="BU11" i="1"/>
  <c r="BV11" i="1"/>
  <c r="BW11" i="1"/>
  <c r="BX11" i="1"/>
  <c r="BY11" i="1"/>
  <c r="BZ11" i="1"/>
  <c r="BU12" i="1"/>
  <c r="BV12" i="1"/>
  <c r="BW12" i="1"/>
  <c r="BX12" i="1"/>
  <c r="BY12" i="1"/>
  <c r="BZ12" i="1"/>
  <c r="BU13" i="1"/>
  <c r="BV13" i="1"/>
  <c r="BY13" i="1" s="1"/>
  <c r="BW13" i="1"/>
  <c r="BZ13" i="1" s="1"/>
  <c r="BX13" i="1"/>
  <c r="BU14" i="1"/>
  <c r="BV14" i="1"/>
  <c r="BW14" i="1"/>
  <c r="BX14" i="1"/>
  <c r="BY14" i="1"/>
  <c r="BZ14" i="1"/>
  <c r="BU15" i="1"/>
  <c r="BV15" i="1"/>
  <c r="BW15" i="1"/>
  <c r="BX15" i="1"/>
  <c r="BY15" i="1"/>
  <c r="BZ15" i="1"/>
  <c r="BU16" i="1"/>
  <c r="BV16" i="1"/>
  <c r="BW16" i="1"/>
  <c r="BX16" i="1"/>
  <c r="BY16" i="1"/>
  <c r="BZ16" i="1"/>
  <c r="BU17" i="1"/>
  <c r="BV17" i="1"/>
  <c r="BW17" i="1"/>
  <c r="BX17" i="1"/>
  <c r="BY17" i="1"/>
  <c r="BZ17" i="1"/>
  <c r="BU18" i="1"/>
  <c r="BX18" i="1" s="1"/>
  <c r="BV18" i="1"/>
  <c r="BY18" i="1" s="1"/>
  <c r="BW18" i="1"/>
  <c r="BZ18" i="1"/>
  <c r="BU19" i="1"/>
  <c r="BV19" i="1"/>
  <c r="BW19" i="1"/>
  <c r="BX19" i="1"/>
  <c r="BY19" i="1"/>
  <c r="BZ19" i="1"/>
  <c r="BU20" i="1"/>
  <c r="BX20" i="1" s="1"/>
  <c r="BV20" i="1"/>
  <c r="BY20" i="1" s="1"/>
  <c r="BW20" i="1"/>
  <c r="BZ20" i="1"/>
  <c r="BU21" i="1"/>
  <c r="BV21" i="1"/>
  <c r="BY21" i="1" s="1"/>
  <c r="BW21" i="1"/>
  <c r="BZ21" i="1" s="1"/>
  <c r="BX21" i="1"/>
  <c r="BU22" i="1"/>
  <c r="BV22" i="1"/>
  <c r="BW22" i="1"/>
  <c r="BX22" i="1"/>
  <c r="BY22" i="1"/>
  <c r="BZ22" i="1"/>
  <c r="BU23" i="1"/>
  <c r="BV23" i="1"/>
  <c r="BY23" i="1" s="1"/>
  <c r="BW23" i="1"/>
  <c r="BZ23" i="1" s="1"/>
  <c r="BX23" i="1"/>
  <c r="BU24" i="1"/>
  <c r="BV24" i="1"/>
  <c r="BW24" i="1"/>
  <c r="BX24" i="1"/>
  <c r="BY24" i="1"/>
  <c r="BZ24" i="1"/>
  <c r="BU25" i="1"/>
  <c r="BV25" i="1"/>
  <c r="BW25" i="1"/>
  <c r="BX25" i="1"/>
  <c r="BY25" i="1"/>
  <c r="BZ25" i="1"/>
  <c r="BU26" i="1"/>
  <c r="BV26" i="1"/>
  <c r="BW26" i="1"/>
  <c r="BX26" i="1"/>
  <c r="BY26" i="1"/>
  <c r="BZ26" i="1"/>
  <c r="BU27" i="1"/>
  <c r="BV27" i="1"/>
  <c r="BW27" i="1"/>
  <c r="BX27" i="1"/>
  <c r="BY27" i="1"/>
  <c r="BZ27" i="1"/>
  <c r="BU28" i="1"/>
  <c r="BX28" i="1" s="1"/>
  <c r="BV28" i="1"/>
  <c r="BY28" i="1" s="1"/>
  <c r="BW28" i="1"/>
  <c r="BZ28" i="1"/>
  <c r="BU29" i="1"/>
  <c r="BV29" i="1"/>
  <c r="BW29" i="1"/>
  <c r="BX29" i="1"/>
  <c r="BY29" i="1"/>
  <c r="BZ29" i="1"/>
  <c r="BU30" i="1"/>
  <c r="BX30" i="1" s="1"/>
  <c r="BV30" i="1"/>
  <c r="BY30" i="1" s="1"/>
  <c r="BW30" i="1"/>
  <c r="BZ30" i="1"/>
  <c r="BU31" i="1"/>
  <c r="BV31" i="1"/>
  <c r="BY31" i="1" s="1"/>
  <c r="BW31" i="1"/>
  <c r="BZ31" i="1" s="1"/>
  <c r="BX31" i="1"/>
  <c r="BU32" i="1"/>
  <c r="BV32" i="1"/>
  <c r="BW32" i="1"/>
  <c r="BX32" i="1"/>
  <c r="BY32" i="1"/>
  <c r="BZ32" i="1"/>
  <c r="BU33" i="1"/>
  <c r="BV33" i="1"/>
  <c r="BY33" i="1" s="1"/>
  <c r="BW33" i="1"/>
  <c r="BZ33" i="1" s="1"/>
  <c r="BX33" i="1"/>
  <c r="BU34" i="1"/>
  <c r="BV34" i="1"/>
  <c r="BW34" i="1"/>
  <c r="BX34" i="1"/>
  <c r="BY34" i="1"/>
  <c r="BZ34" i="1"/>
  <c r="BU35" i="1"/>
  <c r="BV35" i="1"/>
  <c r="BW35" i="1"/>
  <c r="BX35" i="1"/>
  <c r="BY35" i="1"/>
  <c r="BZ35" i="1"/>
  <c r="BU36" i="1"/>
  <c r="BV36" i="1"/>
  <c r="BW36" i="1"/>
  <c r="BX36" i="1"/>
  <c r="BY36" i="1"/>
  <c r="BZ36" i="1"/>
  <c r="BZ37" i="1"/>
  <c r="BY37" i="1"/>
  <c r="BX37" i="1"/>
  <c r="BW37" i="1"/>
  <c r="BV37" i="1"/>
  <c r="BU37" i="1"/>
  <c r="Y37" i="1"/>
  <c r="AR37" i="1"/>
  <c r="AQ37" i="1"/>
  <c r="AP37" i="1"/>
  <c r="AH37" i="3"/>
  <c r="BV37" i="2"/>
  <c r="BY37" i="2" s="1"/>
  <c r="BW37" i="2"/>
  <c r="BZ37" i="2" s="1"/>
  <c r="BU37" i="2"/>
  <c r="AQ37" i="2"/>
  <c r="AR37" i="2"/>
  <c r="AP37" i="2"/>
  <c r="BX37" i="2" s="1"/>
  <c r="AG37" i="3" l="1"/>
</calcChain>
</file>

<file path=xl/sharedStrings.xml><?xml version="1.0" encoding="utf-8"?>
<sst xmlns="http://schemas.openxmlformats.org/spreadsheetml/2006/main" count="626" uniqueCount="82">
  <si>
    <t>Centro de Estudios y Servicios - Bolsa de Comercio de Santa Fe -</t>
  </si>
  <si>
    <t>BASE DE DATOS CON ESTIMACIONES AGRÍCOLAS DE LOS PRINCIPALES CEREALES Y OLEAGINOSAS DE SANTA FE</t>
  </si>
  <si>
    <t>Cultivos de trigo, maíz, sorgo, mijo, avena, cebada cervecera, cebada forrajera, centeno, alpiste, arroz, soja, girasol, lino, maní c/c, colza, cártamo y algodón.</t>
  </si>
  <si>
    <t>Santa Fe</t>
  </si>
  <si>
    <t xml:space="preserve">Participación Santa Fe (%) </t>
  </si>
  <si>
    <t>Argentina</t>
  </si>
  <si>
    <t>Título</t>
  </si>
  <si>
    <t>Superficie sembrada, superficie cosechada, producción y rendimientos de cereales y oleaginosas en la provincia de Santa Fe.</t>
  </si>
  <si>
    <t>Superficie sembrada, superficie cosechada, producción y rendimientos de cereales y oleaginosas en Santa Fe.</t>
  </si>
  <si>
    <t>Fuente</t>
  </si>
  <si>
    <t>Ministerio de Agricultura, Ganadería y Pesca de la Nación.</t>
  </si>
  <si>
    <t>Cultivo</t>
  </si>
  <si>
    <t>Trigo</t>
  </si>
  <si>
    <t>Maíz</t>
  </si>
  <si>
    <t>Sorgo</t>
  </si>
  <si>
    <t>Mijo</t>
  </si>
  <si>
    <t>Avena</t>
  </si>
  <si>
    <t>Cebada Cervecera</t>
  </si>
  <si>
    <t>Cebada Forrajera</t>
  </si>
  <si>
    <t>Centeno</t>
  </si>
  <si>
    <t>Alpiste</t>
  </si>
  <si>
    <t>Arroz</t>
  </si>
  <si>
    <t>Subtotal Cereales</t>
  </si>
  <si>
    <t>Soja</t>
  </si>
  <si>
    <t>Girasol</t>
  </si>
  <si>
    <t>Lino</t>
  </si>
  <si>
    <t>Maní c/c</t>
  </si>
  <si>
    <t>Colza</t>
  </si>
  <si>
    <t>Cártamo</t>
  </si>
  <si>
    <t>Algodón</t>
  </si>
  <si>
    <t>Subtotal Oleaginosas</t>
  </si>
  <si>
    <t>Total Cereales y oleaginosas</t>
  </si>
  <si>
    <t>VOLVER AL INDICE</t>
  </si>
  <si>
    <t>Superficie sembrada</t>
  </si>
  <si>
    <t>Superficie Cosechada</t>
  </si>
  <si>
    <t>Producción</t>
  </si>
  <si>
    <t>Rendimiento</t>
  </si>
  <si>
    <t>Unidad de medida</t>
  </si>
  <si>
    <t>Ha</t>
  </si>
  <si>
    <t>Tn</t>
  </si>
  <si>
    <t>qq/ha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</si>
  <si>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</si>
  <si>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</si>
  <si>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</si>
  <si>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</si>
  <si>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</si>
  <si>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</si>
  <si>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</si>
  <si>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</si>
  <si>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</si>
  <si>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</si>
  <si>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</si>
  <si>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</si>
  <si>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</si>
  <si>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</si>
  <si>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</si>
  <si>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</si>
  <si>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</si>
  <si>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</si>
  <si>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</si>
  <si>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</si>
  <si>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</si>
  <si>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</si>
  <si>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</si>
  <si>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</si>
  <si>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</si>
  <si>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</si>
  <si>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</si>
  <si>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</si>
  <si>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</si>
  <si>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</si>
  <si>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Participación en superficie sembrada, superficie cosechada, producción y rendimientos de cereales y oleaginosas por la provincia de Santa Fe.</t>
  </si>
  <si>
    <t>Superficie sembrada, superficie cosechada, producción y rendimientos de cereales y oleaginosas en Argentina.</t>
  </si>
  <si>
    <t>San Martín 2231 - CP 3000 - Santa Fe - Argentina</t>
  </si>
  <si>
    <r>
      <rPr>
        <b/>
        <u/>
        <sz val="10"/>
        <rFont val="Arial"/>
        <family val="2"/>
      </rPr>
      <t>Teléfono</t>
    </r>
    <r>
      <rPr>
        <b/>
        <sz val="10"/>
        <rFont val="Arial"/>
        <family val="2"/>
      </rPr>
      <t xml:space="preserve">: (0342) 4845800 </t>
    </r>
  </si>
  <si>
    <r>
      <rPr>
        <b/>
        <u/>
        <sz val="10"/>
        <rFont val="Arial"/>
        <family val="2"/>
      </rPr>
      <t>Email</t>
    </r>
    <r>
      <rPr>
        <b/>
        <sz val="10"/>
        <rFont val="Arial"/>
        <family val="2"/>
      </rPr>
      <t>: ces@bcsf.com.ar</t>
    </r>
  </si>
  <si>
    <r>
      <rPr>
        <b/>
        <u/>
        <sz val="10"/>
        <rFont val="Arial"/>
        <family val="2"/>
      </rPr>
      <t>Website</t>
    </r>
    <r>
      <rPr>
        <b/>
        <sz val="10"/>
        <rFont val="Arial"/>
        <family val="2"/>
      </rPr>
      <t xml:space="preserve">: https://bcsf.com.ar/ces/ o bien http://www.bcsf.com.ar </t>
    </r>
  </si>
  <si>
    <t xml:space="preserve"> </t>
  </si>
  <si>
    <t>Incluye información estadística correspondiente a la superficie sembrada, cosechada, producción y rendimiento promedio por cultivo en la provincia de Santa Fe y agregado nacional</t>
  </si>
  <si>
    <t>Secretaría de Agricultura, Ganadería y Pesca de la Nación.</t>
  </si>
  <si>
    <r>
      <rPr>
        <b/>
        <u/>
        <sz val="11"/>
        <rFont val="Arial"/>
        <family val="2"/>
      </rPr>
      <t>Fuente primaria</t>
    </r>
    <r>
      <rPr>
        <b/>
        <sz val="11"/>
        <rFont val="Arial"/>
        <family val="2"/>
      </rPr>
      <t>: Secretaría de Agricultura, Ganadería y Pesca de la Nación</t>
    </r>
  </si>
  <si>
    <r>
      <rPr>
        <b/>
        <u/>
        <sz val="11"/>
        <rFont val="Arial"/>
        <family val="2"/>
      </rPr>
      <t>Última actualización</t>
    </r>
    <r>
      <rPr>
        <b/>
        <sz val="11"/>
        <rFont val="Arial"/>
        <family val="2"/>
      </rPr>
      <t>: Cosecha 2024/25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</si>
</sst>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[Red]\-#,##0.0_)"/>
    <numFmt numFmtId="165" formatCode="0.0%"/>
  </numFmts>
  <fonts count="26" x14ac:knownFonts="1">
    <font>
      <sz val="11"/>
      <color theme="1"/>
      <name val="Calibri"/>
      <family val="2"/>
      <scheme val="minor"/>
    </font>
    <font>
      <sz val="10"/>
      <name val="MS Sans Serif"/>
    </font>
    <font>
      <b/>
      <sz val="8"/>
      <color indexed="20"/>
      <name val="Arial"/>
      <family val="2"/>
    </font>
    <font>
      <b/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2060"/>
      <name val="Arial"/>
      <family val="2"/>
    </font>
    <font>
      <b/>
      <sz val="8"/>
      <color theme="4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u/>
      <sz val="10"/>
      <color theme="10"/>
      <name val="Arial"/>
      <family val="2"/>
    </font>
    <font>
      <b/>
      <sz val="10"/>
      <color rgb="FF00206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u/>
      <sz val="11"/>
      <name val="Arial"/>
      <family val="2"/>
    </font>
    <font>
      <sz val="8"/>
      <color rgb="FF0070C0"/>
      <name val="Arial"/>
      <family val="2"/>
    </font>
    <font>
      <b/>
      <sz val="8"/>
      <color theme="0"/>
      <name val="Arial"/>
      <family val="2"/>
    </font>
    <font>
      <u/>
      <sz val="8"/>
      <color rgb="FF0070C0"/>
      <name val="Arial"/>
      <family val="2"/>
    </font>
    <font>
      <sz val="8"/>
      <color rgb="FF00B0F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thin">
        <color theme="0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dash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theme="0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theme="0"/>
      </right>
      <top/>
      <bottom/>
      <diagonal/>
    </border>
    <border>
      <left style="thin">
        <color theme="0"/>
      </left>
      <right style="dashed">
        <color indexed="64"/>
      </right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theme="0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  <xf numFmtId="0" fontId="11" fillId="0" borderId="0"/>
    <xf numFmtId="0" fontId="15" fillId="0" borderId="0" applyNumberFormat="0" applyFill="0" applyBorder="0" applyAlignment="0" applyProtection="0"/>
  </cellStyleXfs>
  <cellXfs count="162">
    <xf numFmtId="0" fontId="0" fillId="0" borderId="0" xfId="0"/>
    <xf numFmtId="1" fontId="3" fillId="2" borderId="1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Continuous" vertical="center" wrapText="1"/>
    </xf>
    <xf numFmtId="0" fontId="6" fillId="2" borderId="4" xfId="0" applyFont="1" applyFill="1" applyBorder="1" applyAlignment="1">
      <alignment horizontal="centerContinuous" vertical="center" wrapText="1"/>
    </xf>
    <xf numFmtId="1" fontId="6" fillId="2" borderId="5" xfId="0" applyNumberFormat="1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8" xfId="0" applyFont="1" applyFill="1" applyBorder="1" applyAlignment="1">
      <alignment horizontal="centerContinuous" vertical="center" wrapText="1"/>
    </xf>
    <xf numFmtId="1" fontId="3" fillId="2" borderId="11" xfId="0" applyNumberFormat="1" applyFont="1" applyFill="1" applyBorder="1" applyAlignment="1">
      <alignment horizontal="center" vertical="center"/>
    </xf>
    <xf numFmtId="1" fontId="3" fillId="2" borderId="12" xfId="0" applyNumberFormat="1" applyFont="1" applyFill="1" applyBorder="1" applyAlignment="1">
      <alignment horizontal="center" vertical="center"/>
    </xf>
    <xf numFmtId="0" fontId="0" fillId="5" borderId="0" xfId="0" applyFill="1"/>
    <xf numFmtId="0" fontId="6" fillId="4" borderId="1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" fontId="6" fillId="2" borderId="16" xfId="0" applyNumberFormat="1" applyFont="1" applyFill="1" applyBorder="1" applyAlignment="1">
      <alignment horizontal="centerContinuous" vertical="center" wrapText="1"/>
    </xf>
    <xf numFmtId="0" fontId="7" fillId="2" borderId="18" xfId="0" applyFont="1" applyFill="1" applyBorder="1" applyAlignment="1">
      <alignment horizontal="centerContinuous" vertical="center" wrapText="1"/>
    </xf>
    <xf numFmtId="1" fontId="3" fillId="2" borderId="14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Continuous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65" fontId="7" fillId="0" borderId="13" xfId="3" applyNumberFormat="1" applyFont="1" applyFill="1" applyBorder="1" applyAlignment="1"/>
    <xf numFmtId="165" fontId="7" fillId="0" borderId="10" xfId="3" applyNumberFormat="1" applyFont="1" applyFill="1" applyBorder="1" applyAlignment="1"/>
    <xf numFmtId="165" fontId="7" fillId="0" borderId="15" xfId="3" applyNumberFormat="1" applyFont="1" applyFill="1" applyBorder="1" applyAlignment="1"/>
    <xf numFmtId="0" fontId="11" fillId="5" borderId="0" xfId="4" applyFill="1"/>
    <xf numFmtId="0" fontId="13" fillId="2" borderId="0" xfId="4" applyFont="1" applyFill="1" applyAlignment="1">
      <alignment vertical="center"/>
    </xf>
    <xf numFmtId="0" fontId="14" fillId="2" borderId="0" xfId="4" applyFont="1" applyFill="1" applyAlignment="1">
      <alignment vertical="center"/>
    </xf>
    <xf numFmtId="0" fontId="13" fillId="5" borderId="0" xfId="4" applyFont="1" applyFill="1"/>
    <xf numFmtId="0" fontId="16" fillId="5" borderId="0" xfId="5" applyFont="1" applyFill="1" applyAlignment="1">
      <alignment vertical="center"/>
    </xf>
    <xf numFmtId="0" fontId="16" fillId="5" borderId="0" xfId="4" applyFont="1" applyFill="1"/>
    <xf numFmtId="164" fontId="7" fillId="0" borderId="22" xfId="0" applyNumberFormat="1" applyFont="1" applyBorder="1"/>
    <xf numFmtId="164" fontId="8" fillId="0" borderId="15" xfId="0" applyNumberFormat="1" applyFont="1" applyBorder="1"/>
    <xf numFmtId="164" fontId="7" fillId="0" borderId="23" xfId="0" applyNumberFormat="1" applyFont="1" applyBorder="1"/>
    <xf numFmtId="164" fontId="7" fillId="0" borderId="0" xfId="0" applyNumberFormat="1" applyFont="1"/>
    <xf numFmtId="164" fontId="7" fillId="0" borderId="24" xfId="0" applyNumberFormat="1" applyFont="1" applyBorder="1"/>
    <xf numFmtId="0" fontId="6" fillId="2" borderId="25" xfId="0" applyFont="1" applyFill="1" applyBorder="1" applyAlignment="1">
      <alignment horizontal="centerContinuous" vertical="center" wrapText="1"/>
    </xf>
    <xf numFmtId="164" fontId="7" fillId="0" borderId="26" xfId="0" applyNumberFormat="1" applyFont="1" applyBorder="1"/>
    <xf numFmtId="1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Continuous" vertical="center" wrapText="1"/>
    </xf>
    <xf numFmtId="0" fontId="7" fillId="2" borderId="5" xfId="0" applyFont="1" applyFill="1" applyBorder="1" applyAlignment="1">
      <alignment horizontal="centerContinuous" vertical="center" wrapText="1"/>
    </xf>
    <xf numFmtId="1" fontId="3" fillId="2" borderId="7" xfId="0" applyNumberFormat="1" applyFont="1" applyFill="1" applyBorder="1" applyAlignment="1">
      <alignment horizontal="center" vertical="center"/>
    </xf>
    <xf numFmtId="164" fontId="8" fillId="0" borderId="20" xfId="0" applyNumberFormat="1" applyFont="1" applyBorder="1"/>
    <xf numFmtId="164" fontId="8" fillId="0" borderId="23" xfId="0" applyNumberFormat="1" applyFont="1" applyBorder="1"/>
    <xf numFmtId="0" fontId="7" fillId="2" borderId="27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Continuous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center"/>
    </xf>
    <xf numFmtId="0" fontId="6" fillId="4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Continuous" vertical="center" wrapText="1"/>
    </xf>
    <xf numFmtId="0" fontId="7" fillId="2" borderId="33" xfId="0" applyFont="1" applyFill="1" applyBorder="1" applyAlignment="1">
      <alignment horizontal="center" vertical="center" wrapText="1"/>
    </xf>
    <xf numFmtId="165" fontId="7" fillId="0" borderId="34" xfId="3" applyNumberFormat="1" applyFont="1" applyFill="1" applyBorder="1" applyAlignment="1"/>
    <xf numFmtId="165" fontId="7" fillId="0" borderId="24" xfId="3" applyNumberFormat="1" applyFont="1" applyFill="1" applyBorder="1" applyAlignment="1"/>
    <xf numFmtId="165" fontId="7" fillId="0" borderId="20" xfId="3" applyNumberFormat="1" applyFont="1" applyFill="1" applyBorder="1" applyAlignment="1"/>
    <xf numFmtId="0" fontId="7" fillId="2" borderId="0" xfId="0" applyFont="1" applyFill="1" applyAlignment="1">
      <alignment horizontal="center" vertical="center" wrapText="1"/>
    </xf>
    <xf numFmtId="165" fontId="7" fillId="0" borderId="26" xfId="3" applyNumberFormat="1" applyFont="1" applyFill="1" applyBorder="1" applyAlignment="1"/>
    <xf numFmtId="165" fontId="7" fillId="0" borderId="0" xfId="3" applyNumberFormat="1" applyFont="1" applyFill="1" applyBorder="1" applyAlignment="1"/>
    <xf numFmtId="165" fontId="7" fillId="0" borderId="23" xfId="3" applyNumberFormat="1" applyFont="1" applyFill="1" applyBorder="1" applyAlignment="1"/>
    <xf numFmtId="1" fontId="3" fillId="2" borderId="32" xfId="0" applyNumberFormat="1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Continuous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165" fontId="7" fillId="0" borderId="35" xfId="3" applyNumberFormat="1" applyFont="1" applyFill="1" applyBorder="1" applyAlignment="1"/>
    <xf numFmtId="165" fontId="5" fillId="3" borderId="22" xfId="3" applyNumberFormat="1" applyFont="1" applyFill="1" applyBorder="1" applyAlignment="1"/>
    <xf numFmtId="164" fontId="7" fillId="0" borderId="10" xfId="0" applyNumberFormat="1" applyFont="1" applyBorder="1"/>
    <xf numFmtId="0" fontId="17" fillId="5" borderId="0" xfId="4" applyFont="1" applyFill="1"/>
    <xf numFmtId="165" fontId="0" fillId="0" borderId="0" xfId="3" applyNumberFormat="1" applyFont="1"/>
    <xf numFmtId="165" fontId="0" fillId="5" borderId="0" xfId="3" applyNumberFormat="1" applyFont="1" applyFill="1"/>
    <xf numFmtId="0" fontId="0" fillId="2" borderId="0" xfId="0" applyFill="1"/>
    <xf numFmtId="0" fontId="12" fillId="2" borderId="0" xfId="0" applyFont="1" applyFill="1" applyAlignment="1">
      <alignment vertical="center"/>
    </xf>
    <xf numFmtId="0" fontId="12" fillId="2" borderId="0" xfId="0" applyFont="1" applyFill="1"/>
    <xf numFmtId="0" fontId="19" fillId="6" borderId="0" xfId="4" applyFont="1" applyFill="1"/>
    <xf numFmtId="0" fontId="20" fillId="6" borderId="0" xfId="4" applyFont="1" applyFill="1" applyAlignment="1">
      <alignment vertical="center"/>
    </xf>
    <xf numFmtId="0" fontId="12" fillId="5" borderId="0" xfId="2" applyFont="1" applyFill="1" applyAlignment="1" applyProtection="1">
      <alignment vertical="center"/>
    </xf>
    <xf numFmtId="0" fontId="12" fillId="5" borderId="0" xfId="4" applyFont="1" applyFill="1"/>
    <xf numFmtId="0" fontId="12" fillId="5" borderId="0" xfId="5" applyFont="1" applyFill="1" applyAlignment="1">
      <alignment vertical="center"/>
    </xf>
    <xf numFmtId="0" fontId="13" fillId="5" borderId="2" xfId="4" applyFont="1" applyFill="1" applyBorder="1" applyAlignment="1">
      <alignment vertical="center"/>
    </xf>
    <xf numFmtId="0" fontId="21" fillId="2" borderId="0" xfId="4" applyFont="1" applyFill="1" applyAlignment="1">
      <alignment vertical="center"/>
    </xf>
    <xf numFmtId="1" fontId="2" fillId="7" borderId="6" xfId="1" applyNumberFormat="1" applyFont="1" applyFill="1" applyBorder="1" applyAlignment="1">
      <alignment horizontal="center" vertical="center"/>
    </xf>
    <xf numFmtId="1" fontId="5" fillId="7" borderId="6" xfId="2" applyNumberFormat="1" applyFont="1" applyFill="1" applyBorder="1" applyAlignment="1" applyProtection="1">
      <alignment horizontal="centerContinuous" vertical="center" wrapText="1"/>
    </xf>
    <xf numFmtId="1" fontId="5" fillId="3" borderId="6" xfId="2" applyNumberFormat="1" applyFont="1" applyFill="1" applyBorder="1" applyAlignment="1" applyProtection="1">
      <alignment horizontal="centerContinuous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164" fontId="5" fillId="3" borderId="37" xfId="0" applyNumberFormat="1" applyFont="1" applyFill="1" applyBorder="1"/>
    <xf numFmtId="164" fontId="5" fillId="3" borderId="38" xfId="0" applyNumberFormat="1" applyFont="1" applyFill="1" applyBorder="1"/>
    <xf numFmtId="164" fontId="5" fillId="3" borderId="39" xfId="0" applyNumberFormat="1" applyFont="1" applyFill="1" applyBorder="1"/>
    <xf numFmtId="164" fontId="5" fillId="3" borderId="40" xfId="0" applyNumberFormat="1" applyFont="1" applyFill="1" applyBorder="1"/>
    <xf numFmtId="164" fontId="5" fillId="3" borderId="42" xfId="0" applyNumberFormat="1" applyFont="1" applyFill="1" applyBorder="1"/>
    <xf numFmtId="164" fontId="5" fillId="3" borderId="43" xfId="0" applyNumberFormat="1" applyFont="1" applyFill="1" applyBorder="1"/>
    <xf numFmtId="164" fontId="5" fillId="3" borderId="44" xfId="0" applyNumberFormat="1" applyFont="1" applyFill="1" applyBorder="1"/>
    <xf numFmtId="164" fontId="9" fillId="3" borderId="40" xfId="0" applyNumberFormat="1" applyFont="1" applyFill="1" applyBorder="1"/>
    <xf numFmtId="164" fontId="9" fillId="3" borderId="38" xfId="0" applyNumberFormat="1" applyFont="1" applyFill="1" applyBorder="1"/>
    <xf numFmtId="0" fontId="7" fillId="2" borderId="1" xfId="0" applyFont="1" applyFill="1" applyBorder="1" applyAlignment="1">
      <alignment horizontal="centerContinuous" vertical="center" wrapText="1"/>
    </xf>
    <xf numFmtId="0" fontId="7" fillId="2" borderId="19" xfId="0" applyFont="1" applyFill="1" applyBorder="1" applyAlignment="1">
      <alignment horizontal="centerContinuous" vertical="center" wrapText="1"/>
    </xf>
    <xf numFmtId="1" fontId="5" fillId="7" borderId="9" xfId="1" applyNumberFormat="1" applyFont="1" applyFill="1" applyBorder="1" applyAlignment="1">
      <alignment horizontal="centerContinuous" vertical="center"/>
    </xf>
    <xf numFmtId="1" fontId="5" fillId="7" borderId="46" xfId="1" applyNumberFormat="1" applyFont="1" applyFill="1" applyBorder="1" applyAlignment="1">
      <alignment horizontal="centerContinuous" vertical="center"/>
    </xf>
    <xf numFmtId="1" fontId="3" fillId="2" borderId="47" xfId="0" applyNumberFormat="1" applyFont="1" applyFill="1" applyBorder="1" applyAlignment="1">
      <alignment horizontal="center"/>
    </xf>
    <xf numFmtId="1" fontId="6" fillId="2" borderId="48" xfId="0" applyNumberFormat="1" applyFont="1" applyFill="1" applyBorder="1" applyAlignment="1">
      <alignment horizontal="centerContinuous" vertical="center" wrapText="1"/>
    </xf>
    <xf numFmtId="0" fontId="6" fillId="4" borderId="49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Continuous" vertical="center" wrapText="1"/>
    </xf>
    <xf numFmtId="0" fontId="7" fillId="2" borderId="22" xfId="0" applyFont="1" applyFill="1" applyBorder="1" applyAlignment="1">
      <alignment horizontal="center" vertical="center" wrapText="1"/>
    </xf>
    <xf numFmtId="1" fontId="3" fillId="2" borderId="49" xfId="0" applyNumberFormat="1" applyFont="1" applyFill="1" applyBorder="1" applyAlignment="1">
      <alignment horizontal="center" vertical="center"/>
    </xf>
    <xf numFmtId="1" fontId="5" fillId="7" borderId="17" xfId="1" applyNumberFormat="1" applyFont="1" applyFill="1" applyBorder="1" applyAlignment="1">
      <alignment horizontal="centerContinuous" vertical="center"/>
    </xf>
    <xf numFmtId="1" fontId="5" fillId="7" borderId="51" xfId="1" applyNumberFormat="1" applyFont="1" applyFill="1" applyBorder="1" applyAlignment="1">
      <alignment horizontal="centerContinuous" vertical="center"/>
    </xf>
    <xf numFmtId="1" fontId="7" fillId="0" borderId="32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4" fontId="23" fillId="3" borderId="39" xfId="0" applyNumberFormat="1" applyFont="1" applyFill="1" applyBorder="1"/>
    <xf numFmtId="164" fontId="7" fillId="0" borderId="20" xfId="0" applyNumberFormat="1" applyFont="1" applyBorder="1"/>
    <xf numFmtId="164" fontId="7" fillId="0" borderId="15" xfId="0" applyNumberFormat="1" applyFont="1" applyBorder="1"/>
    <xf numFmtId="164" fontId="7" fillId="0" borderId="32" xfId="0" applyNumberFormat="1" applyFont="1" applyBorder="1"/>
    <xf numFmtId="164" fontId="23" fillId="3" borderId="40" xfId="0" applyNumberFormat="1" applyFont="1" applyFill="1" applyBorder="1"/>
    <xf numFmtId="164" fontId="23" fillId="3" borderId="38" xfId="0" applyNumberFormat="1" applyFont="1" applyFill="1" applyBorder="1"/>
    <xf numFmtId="164" fontId="23" fillId="3" borderId="44" xfId="0" applyNumberFormat="1" applyFont="1" applyFill="1" applyBorder="1"/>
    <xf numFmtId="164" fontId="23" fillId="3" borderId="45" xfId="0" applyNumberFormat="1" applyFont="1" applyFill="1" applyBorder="1"/>
    <xf numFmtId="1" fontId="3" fillId="2" borderId="9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1" fontId="3" fillId="2" borderId="21" xfId="0" applyNumberFormat="1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 wrapText="1"/>
    </xf>
    <xf numFmtId="164" fontId="24" fillId="0" borderId="0" xfId="0" applyNumberFormat="1" applyFont="1"/>
    <xf numFmtId="164" fontId="24" fillId="0" borderId="23" xfId="0" applyNumberFormat="1" applyFont="1" applyBorder="1"/>
    <xf numFmtId="164" fontId="24" fillId="0" borderId="24" xfId="0" applyNumberFormat="1" applyFont="1" applyBorder="1"/>
    <xf numFmtId="164" fontId="22" fillId="0" borderId="20" xfId="0" applyNumberFormat="1" applyFont="1" applyBorder="1"/>
    <xf numFmtId="164" fontId="22" fillId="0" borderId="23" xfId="0" applyNumberFormat="1" applyFont="1" applyBorder="1"/>
    <xf numFmtId="164" fontId="22" fillId="0" borderId="15" xfId="0" applyNumberFormat="1" applyFont="1" applyBorder="1"/>
    <xf numFmtId="164" fontId="24" fillId="0" borderId="20" xfId="0" applyNumberFormat="1" applyFont="1" applyBorder="1"/>
    <xf numFmtId="164" fontId="24" fillId="0" borderId="32" xfId="0" applyNumberFormat="1" applyFont="1" applyBorder="1"/>
    <xf numFmtId="1" fontId="7" fillId="0" borderId="0" xfId="0" applyNumberFormat="1" applyFont="1" applyAlignment="1">
      <alignment horizontal="center"/>
    </xf>
    <xf numFmtId="1" fontId="3" fillId="2" borderId="22" xfId="0" applyNumberFormat="1" applyFont="1" applyFill="1" applyBorder="1" applyAlignment="1">
      <alignment horizontal="center"/>
    </xf>
    <xf numFmtId="165" fontId="5" fillId="3" borderId="53" xfId="3" applyNumberFormat="1" applyFont="1" applyFill="1" applyBorder="1" applyAlignment="1"/>
    <xf numFmtId="165" fontId="5" fillId="3" borderId="54" xfId="3" applyNumberFormat="1" applyFont="1" applyFill="1" applyBorder="1" applyAlignment="1"/>
    <xf numFmtId="165" fontId="5" fillId="3" borderId="55" xfId="3" applyNumberFormat="1" applyFont="1" applyFill="1" applyBorder="1" applyAlignment="1"/>
    <xf numFmtId="165" fontId="5" fillId="3" borderId="56" xfId="3" applyNumberFormat="1" applyFont="1" applyFill="1" applyBorder="1" applyAlignment="1"/>
    <xf numFmtId="165" fontId="5" fillId="3" borderId="57" xfId="3" applyNumberFormat="1" applyFont="1" applyFill="1" applyBorder="1" applyAlignment="1"/>
    <xf numFmtId="165" fontId="5" fillId="3" borderId="23" xfId="3" applyNumberFormat="1" applyFont="1" applyFill="1" applyBorder="1" applyAlignment="1"/>
    <xf numFmtId="165" fontId="5" fillId="3" borderId="35" xfId="3" applyNumberFormat="1" applyFont="1" applyFill="1" applyBorder="1" applyAlignment="1"/>
    <xf numFmtId="0" fontId="6" fillId="2" borderId="5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1" fontId="2" fillId="7" borderId="9" xfId="1" applyNumberFormat="1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16" xfId="0" applyFont="1" applyFill="1" applyBorder="1" applyAlignment="1">
      <alignment horizontal="centerContinuous" vertical="center" wrapText="1"/>
    </xf>
    <xf numFmtId="1" fontId="5" fillId="7" borderId="50" xfId="2" applyNumberFormat="1" applyFont="1" applyFill="1" applyBorder="1" applyAlignment="1" applyProtection="1">
      <alignment horizontal="centerContinuous" vertical="center" wrapText="1"/>
    </xf>
    <xf numFmtId="1" fontId="5" fillId="3" borderId="50" xfId="2" applyNumberFormat="1" applyFont="1" applyFill="1" applyBorder="1" applyAlignment="1" applyProtection="1">
      <alignment horizontal="centerContinuous" vertical="center" wrapText="1"/>
    </xf>
    <xf numFmtId="1" fontId="5" fillId="7" borderId="49" xfId="1" applyNumberFormat="1" applyFont="1" applyFill="1" applyBorder="1" applyAlignment="1">
      <alignment horizontal="centerContinuous" vertical="center"/>
    </xf>
    <xf numFmtId="1" fontId="5" fillId="7" borderId="22" xfId="1" applyNumberFormat="1" applyFont="1" applyFill="1" applyBorder="1" applyAlignment="1">
      <alignment horizontal="centerContinuous" vertical="center"/>
    </xf>
    <xf numFmtId="1" fontId="7" fillId="0" borderId="37" xfId="0" applyNumberFormat="1" applyFont="1" applyBorder="1" applyAlignment="1">
      <alignment horizontal="center"/>
    </xf>
    <xf numFmtId="164" fontId="9" fillId="3" borderId="61" xfId="0" applyNumberFormat="1" applyFont="1" applyFill="1" applyBorder="1"/>
    <xf numFmtId="164" fontId="5" fillId="3" borderId="62" xfId="0" applyNumberFormat="1" applyFont="1" applyFill="1" applyBorder="1"/>
    <xf numFmtId="164" fontId="25" fillId="6" borderId="41" xfId="0" applyNumberFormat="1" applyFont="1" applyFill="1" applyBorder="1"/>
    <xf numFmtId="164" fontId="25" fillId="6" borderId="38" xfId="0" applyNumberFormat="1" applyFont="1" applyFill="1" applyBorder="1"/>
    <xf numFmtId="164" fontId="25" fillId="6" borderId="61" xfId="0" applyNumberFormat="1" applyFont="1" applyFill="1" applyBorder="1"/>
    <xf numFmtId="164" fontId="25" fillId="6" borderId="45" xfId="0" applyNumberFormat="1" applyFont="1" applyFill="1" applyBorder="1"/>
    <xf numFmtId="164" fontId="22" fillId="0" borderId="32" xfId="0" applyNumberFormat="1" applyFont="1" applyBorder="1"/>
    <xf numFmtId="164" fontId="25" fillId="6" borderId="40" xfId="0" applyNumberFormat="1" applyFont="1" applyFill="1" applyBorder="1"/>
  </cellXfs>
  <cellStyles count="6">
    <cellStyle name="Hipervínculo" xfId="2" builtinId="8"/>
    <cellStyle name="Hipervínculo 2" xfId="5" xr:uid="{EA880720-5D5E-4F70-918D-0B2729BD269C}"/>
    <cellStyle name="Normal" xfId="0" builtinId="0"/>
    <cellStyle name="Normal 2" xfId="4" xr:uid="{E100E27B-8BE6-48FE-B971-C4CAC471E8D1}"/>
    <cellStyle name="Normal_Ipc_s" xfId="1" xr:uid="{00000000-0005-0000-0000-000002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171451</xdr:rowOff>
    </xdr:from>
    <xdr:to>
      <xdr:col>3</xdr:col>
      <xdr:colOff>47625</xdr:colOff>
      <xdr:row>6</xdr:row>
      <xdr:rowOff>17066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BF8155-2D98-4AE9-986A-F4C7C3912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171451"/>
          <a:ext cx="1914524" cy="988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09E9-2CC4-4795-8DD2-DE4EC37AB03A}">
  <sheetPr>
    <tabColor theme="1"/>
  </sheetPr>
  <dimension ref="A1:BY41"/>
  <sheetViews>
    <sheetView tabSelected="1" zoomScaleNormal="100" workbookViewId="0">
      <pane xSplit="1" ySplit="15" topLeftCell="B16" activePane="bottomRight" state="frozen"/>
      <selection pane="topRight" activeCell="B1" sqref="B1"/>
      <selection pane="bottomLeft" activeCell="A14" sqref="A14"/>
      <selection pane="bottomRight"/>
    </sheetView>
  </sheetViews>
  <sheetFormatPr baseColWidth="10" defaultColWidth="11.42578125" defaultRowHeight="12.75" x14ac:dyDescent="0.2"/>
  <cols>
    <col min="1" max="2" width="1.7109375" style="22" customWidth="1"/>
    <col min="3" max="3" width="27.85546875" style="22" customWidth="1"/>
    <col min="4" max="4" width="3.42578125" style="22" customWidth="1"/>
    <col min="5" max="15" width="11.42578125" style="22"/>
    <col min="16" max="16" width="13.42578125" style="22" customWidth="1"/>
    <col min="17" max="17" width="10.5703125" style="22" customWidth="1"/>
    <col min="18" max="16384" width="11.42578125" style="22"/>
  </cols>
  <sheetData>
    <row r="1" spans="1:26" s="10" customFormat="1" ht="15" x14ac:dyDescent="0.25">
      <c r="A1" s="71"/>
      <c r="B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6" s="10" customFormat="1" ht="15" customHeight="1" x14ac:dyDescent="0.25">
      <c r="A2" s="71"/>
      <c r="B2" s="71"/>
      <c r="C2" s="71"/>
      <c r="D2" s="71"/>
      <c r="E2" s="72" t="s">
        <v>0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26" s="10" customFormat="1" ht="15" customHeight="1" x14ac:dyDescent="0.25">
      <c r="A3" s="71"/>
      <c r="B3" s="71"/>
      <c r="C3" s="71"/>
      <c r="D3" s="71"/>
      <c r="E3" s="72" t="s">
        <v>73</v>
      </c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1:26" s="10" customFormat="1" ht="15" customHeight="1" x14ac:dyDescent="0.25">
      <c r="A4" s="71"/>
      <c r="B4" s="71"/>
      <c r="C4" s="71"/>
      <c r="D4" s="71"/>
      <c r="E4" s="72" t="s">
        <v>74</v>
      </c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6" s="10" customFormat="1" ht="15" customHeight="1" x14ac:dyDescent="0.25">
      <c r="A5" s="71"/>
      <c r="B5" s="71"/>
      <c r="C5" s="71"/>
      <c r="D5" s="71"/>
      <c r="E5" s="72" t="s">
        <v>75</v>
      </c>
      <c r="F5" s="71"/>
      <c r="G5" s="73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6" s="10" customFormat="1" ht="15" customHeight="1" x14ac:dyDescent="0.25">
      <c r="A6" s="71"/>
      <c r="B6" s="71"/>
      <c r="C6" s="71"/>
      <c r="D6" s="71"/>
      <c r="E6" s="72" t="s">
        <v>76</v>
      </c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6" s="10" customFormat="1" ht="15" x14ac:dyDescent="0.25">
      <c r="A7" s="71" t="s">
        <v>77</v>
      </c>
      <c r="B7" s="71"/>
      <c r="C7" s="71"/>
      <c r="D7" s="71"/>
      <c r="E7" s="73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</row>
    <row r="8" spans="1:26" s="79" customFormat="1" ht="19.5" customHeight="1" x14ac:dyDescent="0.25">
      <c r="C8" s="79" t="s">
        <v>1</v>
      </c>
    </row>
    <row r="9" spans="1:26" ht="10.5" customHeight="1" x14ac:dyDescent="0.2">
      <c r="C9" s="23"/>
    </row>
    <row r="10" spans="1:26" ht="15" x14ac:dyDescent="0.2">
      <c r="C10" s="23" t="s">
        <v>81</v>
      </c>
      <c r="E10" s="68"/>
    </row>
    <row r="11" spans="1:26" ht="5.25" customHeight="1" x14ac:dyDescent="0.2">
      <c r="C11" s="80"/>
      <c r="E11" s="68"/>
    </row>
    <row r="12" spans="1:26" s="24" customFormat="1" ht="15" x14ac:dyDescent="0.25">
      <c r="C12" s="23" t="s">
        <v>80</v>
      </c>
    </row>
    <row r="13" spans="1:26" s="24" customFormat="1" ht="5.25" customHeight="1" x14ac:dyDescent="0.25">
      <c r="C13" s="23"/>
    </row>
    <row r="14" spans="1:26" ht="15" x14ac:dyDescent="0.25">
      <c r="C14" s="25" t="s">
        <v>78</v>
      </c>
    </row>
    <row r="15" spans="1:26" ht="11.25" customHeight="1" x14ac:dyDescent="0.2"/>
    <row r="16" spans="1:26" s="74" customFormat="1" ht="17.25" customHeight="1" x14ac:dyDescent="0.2">
      <c r="C16" s="75" t="s">
        <v>2</v>
      </c>
    </row>
    <row r="17" spans="2:77" ht="3.75" customHeight="1" x14ac:dyDescent="0.2"/>
    <row r="18" spans="2:77" ht="3.75" customHeight="1" x14ac:dyDescent="0.2"/>
    <row r="19" spans="2:77" x14ac:dyDescent="0.2">
      <c r="B19" s="27"/>
      <c r="C19" s="76" t="s">
        <v>3</v>
      </c>
    </row>
    <row r="20" spans="2:77" x14ac:dyDescent="0.2">
      <c r="B20" s="27"/>
      <c r="C20" s="77"/>
    </row>
    <row r="21" spans="2:77" x14ac:dyDescent="0.2">
      <c r="B21" s="27"/>
      <c r="C21" s="76" t="s">
        <v>4</v>
      </c>
    </row>
    <row r="22" spans="2:77" x14ac:dyDescent="0.2">
      <c r="B22" s="27"/>
      <c r="C22" s="78"/>
    </row>
    <row r="23" spans="2:77" x14ac:dyDescent="0.2">
      <c r="B23" s="27"/>
      <c r="C23" s="76" t="s">
        <v>5</v>
      </c>
    </row>
    <row r="24" spans="2:77" x14ac:dyDescent="0.2">
      <c r="B24" s="27"/>
      <c r="C24" s="26"/>
    </row>
    <row r="25" spans="2:77" x14ac:dyDescent="0.2">
      <c r="C25" s="26"/>
    </row>
    <row r="26" spans="2:77" x14ac:dyDescent="0.2">
      <c r="C26" s="26"/>
    </row>
    <row r="27" spans="2:77" x14ac:dyDescent="0.2"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</row>
    <row r="28" spans="2:77" x14ac:dyDescent="0.2"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</row>
    <row r="29" spans="2:77" x14ac:dyDescent="0.2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</row>
    <row r="30" spans="2:77" x14ac:dyDescent="0.2"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</row>
    <row r="31" spans="2:77" x14ac:dyDescent="0.2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</row>
    <row r="32" spans="2:77" x14ac:dyDescent="0.2"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</row>
    <row r="33" spans="3:77" x14ac:dyDescent="0.2"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</row>
    <row r="34" spans="3:77" x14ac:dyDescent="0.2"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</row>
    <row r="35" spans="3:77" x14ac:dyDescent="0.2">
      <c r="C35" s="26"/>
    </row>
    <row r="36" spans="3:77" x14ac:dyDescent="0.2">
      <c r="C36" s="26"/>
    </row>
    <row r="37" spans="3:77" x14ac:dyDescent="0.2">
      <c r="C37" s="26"/>
    </row>
    <row r="38" spans="3:77" x14ac:dyDescent="0.2">
      <c r="C38" s="26"/>
    </row>
    <row r="39" spans="3:77" x14ac:dyDescent="0.2">
      <c r="C39" s="26"/>
    </row>
    <row r="40" spans="3:77" x14ac:dyDescent="0.2">
      <c r="C40" s="26"/>
    </row>
    <row r="41" spans="3:77" x14ac:dyDescent="0.2">
      <c r="C41" s="26"/>
    </row>
  </sheetData>
  <hyperlinks>
    <hyperlink ref="C19" location="'Santa Fe'!A1" display="Santa Fe" xr:uid="{200EC461-964C-4EC1-AEAA-4DA6045E4534}"/>
    <hyperlink ref="C21" location="'Participación Santa Fe (%)'!A1" display="Participación Santa Fe (%) " xr:uid="{EAE34745-D889-4699-9B02-86ED78B6AF67}"/>
    <hyperlink ref="C23" location="Argentina!A1" display="Argentina" xr:uid="{F87C535E-10F2-452C-BA34-BCB96AD71197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Z39"/>
  <sheetViews>
    <sheetView zoomScale="115" zoomScaleNormal="115" workbookViewId="0">
      <pane xSplit="1" ySplit="9" topLeftCell="H31" activePane="bottomRight" state="frozen"/>
      <selection pane="topRight" activeCell="B1" sqref="B1"/>
      <selection pane="bottomLeft" activeCell="A10" sqref="A10"/>
      <selection pane="bottomRight" activeCell="H37" sqref="H37"/>
    </sheetView>
  </sheetViews>
  <sheetFormatPr baseColWidth="10" defaultColWidth="11.42578125" defaultRowHeight="15" x14ac:dyDescent="0.25"/>
  <cols>
    <col min="1" max="78" width="11.42578125" style="10"/>
  </cols>
  <sheetData>
    <row r="1" spans="1:78" ht="8.25" customHeight="1" x14ac:dyDescent="0.25">
      <c r="A1" s="81"/>
      <c r="B1" s="10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97"/>
      <c r="BX1" s="1"/>
      <c r="BY1" s="1"/>
      <c r="BZ1" s="98"/>
    </row>
    <row r="2" spans="1:78" x14ac:dyDescent="0.25">
      <c r="A2" s="82" t="s">
        <v>6</v>
      </c>
      <c r="B2" s="2" t="s">
        <v>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 t="s">
        <v>8</v>
      </c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3"/>
      <c r="AZ2" s="3"/>
      <c r="BA2" s="3" t="s">
        <v>8</v>
      </c>
      <c r="BB2" s="3"/>
      <c r="BC2" s="33"/>
      <c r="BD2" s="3"/>
      <c r="BE2" s="3"/>
      <c r="BF2" s="3"/>
      <c r="BG2" s="33"/>
      <c r="BH2" s="3"/>
      <c r="BI2" s="3"/>
      <c r="BJ2" s="3"/>
      <c r="BK2" s="33"/>
      <c r="BL2" s="3"/>
      <c r="BM2" s="3"/>
      <c r="BN2" s="3"/>
      <c r="BO2" s="33"/>
      <c r="BP2" s="3"/>
      <c r="BQ2" s="3"/>
      <c r="BR2" s="3"/>
      <c r="BS2" s="33"/>
      <c r="BT2" s="3"/>
      <c r="BU2" s="3"/>
      <c r="BV2" s="3"/>
      <c r="BW2" s="36"/>
      <c r="BX2" s="3"/>
      <c r="BY2" s="3"/>
      <c r="BZ2" s="46"/>
    </row>
    <row r="3" spans="1:78" ht="20.100000000000001" customHeight="1" x14ac:dyDescent="0.25">
      <c r="A3" s="82" t="s">
        <v>9</v>
      </c>
      <c r="B3" s="2" t="s">
        <v>79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 t="s">
        <v>10</v>
      </c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3"/>
      <c r="AZ3" s="3"/>
      <c r="BA3" s="3" t="s">
        <v>10</v>
      </c>
      <c r="BB3" s="3"/>
      <c r="BC3" s="33"/>
      <c r="BD3" s="3"/>
      <c r="BE3" s="3"/>
      <c r="BF3" s="3"/>
      <c r="BG3" s="33"/>
      <c r="BH3" s="3"/>
      <c r="BI3" s="3"/>
      <c r="BJ3" s="3"/>
      <c r="BK3" s="33"/>
      <c r="BL3" s="3"/>
      <c r="BM3" s="3"/>
      <c r="BN3" s="3"/>
      <c r="BO3" s="33"/>
      <c r="BP3" s="3"/>
      <c r="BQ3" s="3"/>
      <c r="BR3" s="3"/>
      <c r="BS3" s="33"/>
      <c r="BT3" s="3"/>
      <c r="BU3" s="3"/>
      <c r="BV3" s="3"/>
      <c r="BW3" s="37"/>
      <c r="BX3" s="3"/>
      <c r="BY3" s="3"/>
      <c r="BZ3" s="46"/>
    </row>
    <row r="4" spans="1:78" ht="16.5" customHeight="1" x14ac:dyDescent="0.25">
      <c r="A4" s="82" t="s">
        <v>11</v>
      </c>
      <c r="B4" s="102" t="s">
        <v>12</v>
      </c>
      <c r="C4" s="4"/>
      <c r="D4" s="4"/>
      <c r="E4" s="4"/>
      <c r="F4" s="4" t="s">
        <v>13</v>
      </c>
      <c r="G4" s="4"/>
      <c r="H4" s="4"/>
      <c r="I4" s="4"/>
      <c r="J4" s="4" t="s">
        <v>14</v>
      </c>
      <c r="K4" s="4"/>
      <c r="L4" s="4"/>
      <c r="M4" s="4"/>
      <c r="N4" s="4" t="s">
        <v>15</v>
      </c>
      <c r="O4" s="4"/>
      <c r="P4" s="4"/>
      <c r="Q4" s="4"/>
      <c r="R4" s="4" t="s">
        <v>16</v>
      </c>
      <c r="S4" s="4"/>
      <c r="T4" s="4"/>
      <c r="U4" s="4"/>
      <c r="V4" s="4" t="s">
        <v>17</v>
      </c>
      <c r="W4" s="4"/>
      <c r="X4" s="4"/>
      <c r="Y4" s="4"/>
      <c r="Z4" s="4" t="s">
        <v>18</v>
      </c>
      <c r="AA4" s="4"/>
      <c r="AB4" s="4"/>
      <c r="AC4" s="4"/>
      <c r="AD4" s="4" t="s">
        <v>19</v>
      </c>
      <c r="AE4" s="4"/>
      <c r="AF4" s="4"/>
      <c r="AG4" s="4"/>
      <c r="AH4" s="4" t="s">
        <v>20</v>
      </c>
      <c r="AI4" s="4"/>
      <c r="AJ4" s="4"/>
      <c r="AK4" s="4"/>
      <c r="AL4" s="4" t="s">
        <v>21</v>
      </c>
      <c r="AM4" s="4"/>
      <c r="AN4" s="4"/>
      <c r="AO4" s="4"/>
      <c r="AP4" s="4" t="s">
        <v>22</v>
      </c>
      <c r="AQ4" s="4"/>
      <c r="AR4" s="4"/>
      <c r="AS4" s="4" t="s">
        <v>23</v>
      </c>
      <c r="AT4" s="4"/>
      <c r="AU4" s="4"/>
      <c r="AV4" s="4"/>
      <c r="AW4" s="4" t="s">
        <v>24</v>
      </c>
      <c r="AX4" s="4"/>
      <c r="AY4" s="16"/>
      <c r="AZ4" s="4"/>
      <c r="BA4" s="4" t="s">
        <v>25</v>
      </c>
      <c r="BB4" s="4"/>
      <c r="BC4" s="16"/>
      <c r="BD4" s="4"/>
      <c r="BE4" s="4" t="s">
        <v>26</v>
      </c>
      <c r="BF4" s="4"/>
      <c r="BG4" s="16"/>
      <c r="BH4" s="4"/>
      <c r="BI4" s="4" t="s">
        <v>27</v>
      </c>
      <c r="BJ4" s="4"/>
      <c r="BK4" s="16"/>
      <c r="BL4" s="4"/>
      <c r="BM4" s="4" t="s">
        <v>28</v>
      </c>
      <c r="BN4" s="4"/>
      <c r="BO4" s="16"/>
      <c r="BP4" s="4"/>
      <c r="BQ4" s="4" t="s">
        <v>29</v>
      </c>
      <c r="BR4" s="4"/>
      <c r="BS4" s="16"/>
      <c r="BT4" s="4"/>
      <c r="BU4" s="4" t="s">
        <v>30</v>
      </c>
      <c r="BV4" s="4"/>
      <c r="BW4" s="4"/>
      <c r="BX4" s="4" t="s">
        <v>31</v>
      </c>
      <c r="BY4" s="4"/>
      <c r="BZ4" s="13"/>
    </row>
    <row r="5" spans="1:78" ht="22.5" x14ac:dyDescent="0.25">
      <c r="A5" s="83" t="s">
        <v>32</v>
      </c>
      <c r="B5" s="103" t="s">
        <v>33</v>
      </c>
      <c r="C5" s="42" t="s">
        <v>34</v>
      </c>
      <c r="D5" s="43" t="s">
        <v>35</v>
      </c>
      <c r="E5" s="11" t="s">
        <v>36</v>
      </c>
      <c r="F5" s="17" t="s">
        <v>33</v>
      </c>
      <c r="G5" s="42" t="s">
        <v>34</v>
      </c>
      <c r="H5" s="43" t="s">
        <v>35</v>
      </c>
      <c r="I5" s="11" t="s">
        <v>36</v>
      </c>
      <c r="J5" s="17" t="s">
        <v>33</v>
      </c>
      <c r="K5" s="42" t="s">
        <v>34</v>
      </c>
      <c r="L5" s="43" t="s">
        <v>35</v>
      </c>
      <c r="M5" s="11" t="s">
        <v>36</v>
      </c>
      <c r="N5" s="17" t="s">
        <v>33</v>
      </c>
      <c r="O5" s="42" t="s">
        <v>34</v>
      </c>
      <c r="P5" s="43" t="s">
        <v>35</v>
      </c>
      <c r="Q5" s="11" t="s">
        <v>36</v>
      </c>
      <c r="R5" s="17" t="s">
        <v>33</v>
      </c>
      <c r="S5" s="42" t="s">
        <v>34</v>
      </c>
      <c r="T5" s="43" t="s">
        <v>35</v>
      </c>
      <c r="U5" s="11" t="s">
        <v>36</v>
      </c>
      <c r="V5" s="17" t="s">
        <v>33</v>
      </c>
      <c r="W5" s="42" t="s">
        <v>34</v>
      </c>
      <c r="X5" s="43" t="s">
        <v>35</v>
      </c>
      <c r="Y5" s="11" t="s">
        <v>36</v>
      </c>
      <c r="Z5" s="17" t="s">
        <v>33</v>
      </c>
      <c r="AA5" s="42" t="s">
        <v>34</v>
      </c>
      <c r="AB5" s="43" t="s">
        <v>35</v>
      </c>
      <c r="AC5" s="11" t="s">
        <v>36</v>
      </c>
      <c r="AD5" s="17" t="s">
        <v>33</v>
      </c>
      <c r="AE5" s="42" t="s">
        <v>34</v>
      </c>
      <c r="AF5" s="43" t="s">
        <v>35</v>
      </c>
      <c r="AG5" s="11" t="s">
        <v>36</v>
      </c>
      <c r="AH5" s="17" t="s">
        <v>33</v>
      </c>
      <c r="AI5" s="42" t="s">
        <v>34</v>
      </c>
      <c r="AJ5" s="43" t="s">
        <v>35</v>
      </c>
      <c r="AK5" s="11" t="s">
        <v>36</v>
      </c>
      <c r="AL5" s="17" t="s">
        <v>33</v>
      </c>
      <c r="AM5" s="42" t="s">
        <v>34</v>
      </c>
      <c r="AN5" s="43" t="s">
        <v>35</v>
      </c>
      <c r="AO5" s="11" t="s">
        <v>36</v>
      </c>
      <c r="AP5" s="17" t="s">
        <v>33</v>
      </c>
      <c r="AQ5" s="42" t="s">
        <v>34</v>
      </c>
      <c r="AR5" s="43" t="s">
        <v>35</v>
      </c>
      <c r="AS5" s="17" t="s">
        <v>33</v>
      </c>
      <c r="AT5" s="42" t="s">
        <v>34</v>
      </c>
      <c r="AU5" s="43" t="s">
        <v>35</v>
      </c>
      <c r="AV5" s="11" t="s">
        <v>36</v>
      </c>
      <c r="AW5" s="17" t="s">
        <v>33</v>
      </c>
      <c r="AX5" s="42" t="s">
        <v>34</v>
      </c>
      <c r="AY5" s="43" t="s">
        <v>35</v>
      </c>
      <c r="AZ5" s="11" t="s">
        <v>36</v>
      </c>
      <c r="BA5" s="17" t="s">
        <v>33</v>
      </c>
      <c r="BB5" s="42" t="s">
        <v>34</v>
      </c>
      <c r="BC5" s="43" t="s">
        <v>35</v>
      </c>
      <c r="BD5" s="11" t="s">
        <v>36</v>
      </c>
      <c r="BE5" s="17" t="s">
        <v>33</v>
      </c>
      <c r="BF5" s="42" t="s">
        <v>34</v>
      </c>
      <c r="BG5" s="43" t="s">
        <v>35</v>
      </c>
      <c r="BH5" s="11" t="s">
        <v>36</v>
      </c>
      <c r="BI5" s="17" t="s">
        <v>33</v>
      </c>
      <c r="BJ5" s="42" t="s">
        <v>34</v>
      </c>
      <c r="BK5" s="43" t="s">
        <v>35</v>
      </c>
      <c r="BL5" s="11" t="s">
        <v>36</v>
      </c>
      <c r="BM5" s="17" t="s">
        <v>33</v>
      </c>
      <c r="BN5" s="42" t="s">
        <v>34</v>
      </c>
      <c r="BO5" s="43" t="s">
        <v>35</v>
      </c>
      <c r="BP5" s="11" t="s">
        <v>36</v>
      </c>
      <c r="BQ5" s="17" t="s">
        <v>33</v>
      </c>
      <c r="BR5" s="42" t="s">
        <v>34</v>
      </c>
      <c r="BS5" s="43" t="s">
        <v>35</v>
      </c>
      <c r="BT5" s="11" t="s">
        <v>36</v>
      </c>
      <c r="BU5" s="17" t="s">
        <v>33</v>
      </c>
      <c r="BV5" s="42" t="s">
        <v>34</v>
      </c>
      <c r="BW5" s="43" t="s">
        <v>35</v>
      </c>
      <c r="BX5" s="17" t="s">
        <v>33</v>
      </c>
      <c r="BY5" s="42" t="s">
        <v>34</v>
      </c>
      <c r="BZ5" s="47" t="s">
        <v>35</v>
      </c>
    </row>
    <row r="6" spans="1:78" ht="16.5" customHeight="1" x14ac:dyDescent="0.25">
      <c r="A6" s="82"/>
      <c r="B6" s="104"/>
      <c r="C6" s="6"/>
      <c r="D6" s="6"/>
      <c r="E6" s="7"/>
      <c r="F6" s="5"/>
      <c r="G6" s="6"/>
      <c r="H6" s="6"/>
      <c r="I6" s="7"/>
      <c r="J6" s="5"/>
      <c r="K6" s="6"/>
      <c r="L6" s="6"/>
      <c r="M6" s="7"/>
      <c r="N6" s="5"/>
      <c r="O6" s="6"/>
      <c r="P6" s="6"/>
      <c r="Q6" s="7"/>
      <c r="R6" s="5"/>
      <c r="S6" s="6"/>
      <c r="T6" s="6"/>
      <c r="U6" s="7"/>
      <c r="V6" s="5"/>
      <c r="W6" s="6"/>
      <c r="X6" s="6"/>
      <c r="Y6" s="7"/>
      <c r="Z6" s="5"/>
      <c r="AA6" s="6"/>
      <c r="AB6" s="6"/>
      <c r="AC6" s="7"/>
      <c r="AD6" s="5"/>
      <c r="AE6" s="6"/>
      <c r="AF6" s="6"/>
      <c r="AG6" s="7"/>
      <c r="AH6" s="5"/>
      <c r="AI6" s="6"/>
      <c r="AJ6" s="6"/>
      <c r="AK6" s="7"/>
      <c r="AL6" s="5"/>
      <c r="AM6" s="6"/>
      <c r="AN6" s="6"/>
      <c r="AO6" s="7"/>
      <c r="AP6" s="5"/>
      <c r="AQ6" s="6"/>
      <c r="AR6" s="6"/>
      <c r="AS6" s="5"/>
      <c r="AT6" s="6"/>
      <c r="AU6" s="6"/>
      <c r="AV6" s="7"/>
      <c r="AW6" s="5"/>
      <c r="AX6" s="6"/>
      <c r="AY6" s="6"/>
      <c r="AZ6" s="7"/>
      <c r="BA6" s="5"/>
      <c r="BB6" s="6"/>
      <c r="BC6" s="6"/>
      <c r="BD6" s="7"/>
      <c r="BE6" s="5"/>
      <c r="BF6" s="6"/>
      <c r="BG6" s="6"/>
      <c r="BH6" s="7"/>
      <c r="BI6" s="5"/>
      <c r="BJ6" s="6"/>
      <c r="BK6" s="6"/>
      <c r="BL6" s="7"/>
      <c r="BM6" s="5"/>
      <c r="BN6" s="6"/>
      <c r="BO6" s="6"/>
      <c r="BP6" s="7"/>
      <c r="BQ6" s="5"/>
      <c r="BR6" s="6"/>
      <c r="BS6" s="6"/>
      <c r="BT6" s="7"/>
      <c r="BU6" s="5"/>
      <c r="BV6" s="41"/>
      <c r="BW6" s="7"/>
      <c r="BX6" s="5"/>
      <c r="BY6" s="41"/>
      <c r="BZ6" s="14"/>
    </row>
    <row r="7" spans="1:78" ht="22.5" x14ac:dyDescent="0.25">
      <c r="A7" s="82" t="s">
        <v>37</v>
      </c>
      <c r="B7" s="105" t="s">
        <v>38</v>
      </c>
      <c r="C7" s="41" t="s">
        <v>38</v>
      </c>
      <c r="D7" s="41" t="s">
        <v>39</v>
      </c>
      <c r="E7" s="12" t="s">
        <v>40</v>
      </c>
      <c r="F7" s="18" t="s">
        <v>38</v>
      </c>
      <c r="G7" s="41" t="s">
        <v>38</v>
      </c>
      <c r="H7" s="41" t="s">
        <v>39</v>
      </c>
      <c r="I7" s="12" t="s">
        <v>40</v>
      </c>
      <c r="J7" s="18" t="s">
        <v>38</v>
      </c>
      <c r="K7" s="41" t="s">
        <v>38</v>
      </c>
      <c r="L7" s="41" t="s">
        <v>39</v>
      </c>
      <c r="M7" s="12" t="s">
        <v>40</v>
      </c>
      <c r="N7" s="18" t="s">
        <v>38</v>
      </c>
      <c r="O7" s="41" t="s">
        <v>38</v>
      </c>
      <c r="P7" s="41" t="s">
        <v>39</v>
      </c>
      <c r="Q7" s="12" t="s">
        <v>40</v>
      </c>
      <c r="R7" s="18" t="s">
        <v>38</v>
      </c>
      <c r="S7" s="41" t="s">
        <v>38</v>
      </c>
      <c r="T7" s="41" t="s">
        <v>39</v>
      </c>
      <c r="U7" s="12" t="s">
        <v>40</v>
      </c>
      <c r="V7" s="18" t="s">
        <v>38</v>
      </c>
      <c r="W7" s="41" t="s">
        <v>38</v>
      </c>
      <c r="X7" s="41" t="s">
        <v>39</v>
      </c>
      <c r="Y7" s="12" t="s">
        <v>40</v>
      </c>
      <c r="Z7" s="18" t="s">
        <v>38</v>
      </c>
      <c r="AA7" s="41" t="s">
        <v>38</v>
      </c>
      <c r="AB7" s="41" t="s">
        <v>39</v>
      </c>
      <c r="AC7" s="12" t="s">
        <v>40</v>
      </c>
      <c r="AD7" s="18" t="s">
        <v>38</v>
      </c>
      <c r="AE7" s="41" t="s">
        <v>38</v>
      </c>
      <c r="AF7" s="41" t="s">
        <v>39</v>
      </c>
      <c r="AG7" s="12" t="s">
        <v>40</v>
      </c>
      <c r="AH7" s="18" t="s">
        <v>38</v>
      </c>
      <c r="AI7" s="41" t="s">
        <v>38</v>
      </c>
      <c r="AJ7" s="41" t="s">
        <v>39</v>
      </c>
      <c r="AK7" s="12" t="s">
        <v>40</v>
      </c>
      <c r="AL7" s="18" t="s">
        <v>38</v>
      </c>
      <c r="AM7" s="41" t="s">
        <v>38</v>
      </c>
      <c r="AN7" s="41" t="s">
        <v>39</v>
      </c>
      <c r="AO7" s="12" t="s">
        <v>40</v>
      </c>
      <c r="AP7" s="18" t="s">
        <v>38</v>
      </c>
      <c r="AQ7" s="41" t="s">
        <v>38</v>
      </c>
      <c r="AR7" s="41" t="s">
        <v>39</v>
      </c>
      <c r="AS7" s="18" t="s">
        <v>38</v>
      </c>
      <c r="AT7" s="41" t="s">
        <v>38</v>
      </c>
      <c r="AU7" s="41" t="s">
        <v>39</v>
      </c>
      <c r="AV7" s="12" t="s">
        <v>40</v>
      </c>
      <c r="AW7" s="18" t="s">
        <v>38</v>
      </c>
      <c r="AX7" s="41" t="s">
        <v>38</v>
      </c>
      <c r="AY7" s="41" t="s">
        <v>39</v>
      </c>
      <c r="AZ7" s="12" t="s">
        <v>40</v>
      </c>
      <c r="BA7" s="18" t="s">
        <v>38</v>
      </c>
      <c r="BB7" s="41" t="s">
        <v>38</v>
      </c>
      <c r="BC7" s="41" t="s">
        <v>39</v>
      </c>
      <c r="BD7" s="12" t="s">
        <v>40</v>
      </c>
      <c r="BE7" s="18" t="s">
        <v>38</v>
      </c>
      <c r="BF7" s="41" t="s">
        <v>38</v>
      </c>
      <c r="BG7" s="41" t="s">
        <v>39</v>
      </c>
      <c r="BH7" s="12" t="s">
        <v>40</v>
      </c>
      <c r="BI7" s="18" t="s">
        <v>38</v>
      </c>
      <c r="BJ7" s="41" t="s">
        <v>38</v>
      </c>
      <c r="BK7" s="41" t="s">
        <v>39</v>
      </c>
      <c r="BL7" s="12" t="s">
        <v>40</v>
      </c>
      <c r="BM7" s="18" t="s">
        <v>38</v>
      </c>
      <c r="BN7" s="41" t="s">
        <v>38</v>
      </c>
      <c r="BO7" s="41" t="s">
        <v>39</v>
      </c>
      <c r="BP7" s="12" t="s">
        <v>40</v>
      </c>
      <c r="BQ7" s="18" t="s">
        <v>38</v>
      </c>
      <c r="BR7" s="41" t="s">
        <v>38</v>
      </c>
      <c r="BS7" s="41" t="s">
        <v>39</v>
      </c>
      <c r="BT7" s="12" t="s">
        <v>40</v>
      </c>
      <c r="BU7" s="18" t="s">
        <v>38</v>
      </c>
      <c r="BV7" s="41" t="s">
        <v>38</v>
      </c>
      <c r="BW7" s="45" t="s">
        <v>39</v>
      </c>
      <c r="BX7" s="12" t="s">
        <v>38</v>
      </c>
      <c r="BY7" s="18" t="s">
        <v>38</v>
      </c>
      <c r="BZ7" s="48" t="s">
        <v>39</v>
      </c>
    </row>
    <row r="8" spans="1:78" ht="6" customHeight="1" x14ac:dyDescent="0.25">
      <c r="A8" s="107"/>
      <c r="B8" s="8"/>
      <c r="C8" s="8"/>
      <c r="D8" s="8"/>
      <c r="E8" s="9"/>
      <c r="F8" s="8"/>
      <c r="G8" s="8"/>
      <c r="H8" s="8"/>
      <c r="I8" s="9"/>
      <c r="J8" s="8"/>
      <c r="K8" s="8"/>
      <c r="L8" s="8"/>
      <c r="M8" s="9"/>
      <c r="N8" s="8"/>
      <c r="O8" s="8"/>
      <c r="P8" s="8"/>
      <c r="Q8" s="9"/>
      <c r="R8" s="8"/>
      <c r="S8" s="8"/>
      <c r="T8" s="8"/>
      <c r="U8" s="9"/>
      <c r="V8" s="8"/>
      <c r="W8" s="8"/>
      <c r="X8" s="8"/>
      <c r="Y8" s="9"/>
      <c r="Z8" s="8"/>
      <c r="AA8" s="8"/>
      <c r="AB8" s="8"/>
      <c r="AC8" s="9"/>
      <c r="AD8" s="8"/>
      <c r="AE8" s="8"/>
      <c r="AF8" s="8"/>
      <c r="AG8" s="9"/>
      <c r="AH8" s="8"/>
      <c r="AI8" s="8"/>
      <c r="AJ8" s="8"/>
      <c r="AK8" s="9"/>
      <c r="AL8" s="8"/>
      <c r="AM8" s="8"/>
      <c r="AN8" s="8"/>
      <c r="AO8" s="9"/>
      <c r="AP8" s="8"/>
      <c r="AQ8" s="8"/>
      <c r="AR8" s="8"/>
      <c r="AS8" s="8"/>
      <c r="AT8" s="8"/>
      <c r="AU8" s="8"/>
      <c r="AV8" s="9"/>
      <c r="AW8" s="8"/>
      <c r="AX8" s="8"/>
      <c r="AY8" s="8"/>
      <c r="AZ8" s="9"/>
      <c r="BA8" s="8"/>
      <c r="BB8" s="8"/>
      <c r="BC8" s="8"/>
      <c r="BD8" s="9"/>
      <c r="BE8" s="8"/>
      <c r="BF8" s="8"/>
      <c r="BG8" s="8"/>
      <c r="BH8" s="9"/>
      <c r="BI8" s="8"/>
      <c r="BJ8" s="8"/>
      <c r="BK8" s="8"/>
      <c r="BL8" s="9"/>
      <c r="BM8" s="8"/>
      <c r="BN8" s="8"/>
      <c r="BO8" s="8"/>
      <c r="BP8" s="9"/>
      <c r="BQ8" s="8"/>
      <c r="BR8" s="8"/>
      <c r="BS8" s="8"/>
      <c r="BT8" s="9"/>
      <c r="BU8" s="119"/>
      <c r="BV8" s="122"/>
      <c r="BW8" s="9"/>
      <c r="BX8" s="119"/>
      <c r="BY8" s="122"/>
      <c r="BZ8" s="15"/>
    </row>
    <row r="9" spans="1:78" ht="6" customHeight="1" thickBot="1" x14ac:dyDescent="0.3">
      <c r="A9" s="108"/>
      <c r="B9" s="84"/>
      <c r="C9" s="84"/>
      <c r="D9" s="84"/>
      <c r="E9" s="85"/>
      <c r="F9" s="84"/>
      <c r="G9" s="84"/>
      <c r="H9" s="84"/>
      <c r="I9" s="85"/>
      <c r="J9" s="84"/>
      <c r="K9" s="84"/>
      <c r="L9" s="84"/>
      <c r="M9" s="85"/>
      <c r="N9" s="84"/>
      <c r="O9" s="84"/>
      <c r="P9" s="84"/>
      <c r="Q9" s="85"/>
      <c r="R9" s="84"/>
      <c r="S9" s="84"/>
      <c r="T9" s="84"/>
      <c r="U9" s="85"/>
      <c r="V9" s="84"/>
      <c r="W9" s="84"/>
      <c r="X9" s="84"/>
      <c r="Y9" s="85"/>
      <c r="Z9" s="84"/>
      <c r="AA9" s="84"/>
      <c r="AB9" s="84"/>
      <c r="AC9" s="85"/>
      <c r="AD9" s="84"/>
      <c r="AE9" s="84"/>
      <c r="AF9" s="84"/>
      <c r="AG9" s="85"/>
      <c r="AH9" s="84"/>
      <c r="AI9" s="84"/>
      <c r="AJ9" s="84"/>
      <c r="AK9" s="85"/>
      <c r="AL9" s="84"/>
      <c r="AM9" s="84"/>
      <c r="AN9" s="84"/>
      <c r="AO9" s="85"/>
      <c r="AP9" s="84"/>
      <c r="AQ9" s="84"/>
      <c r="AR9" s="84"/>
      <c r="AS9" s="84"/>
      <c r="AT9" s="84"/>
      <c r="AU9" s="84"/>
      <c r="AV9" s="85"/>
      <c r="AW9" s="84"/>
      <c r="AX9" s="84"/>
      <c r="AY9" s="84"/>
      <c r="AZ9" s="85"/>
      <c r="BA9" s="84"/>
      <c r="BB9" s="84"/>
      <c r="BC9" s="84"/>
      <c r="BD9" s="85"/>
      <c r="BE9" s="84"/>
      <c r="BF9" s="84"/>
      <c r="BG9" s="84"/>
      <c r="BH9" s="85"/>
      <c r="BI9" s="84"/>
      <c r="BJ9" s="84"/>
      <c r="BK9" s="84"/>
      <c r="BL9" s="85"/>
      <c r="BM9" s="84"/>
      <c r="BN9" s="84"/>
      <c r="BO9" s="84"/>
      <c r="BP9" s="85"/>
      <c r="BQ9" s="84"/>
      <c r="BR9" s="84"/>
      <c r="BS9" s="84"/>
      <c r="BT9" s="85"/>
      <c r="BU9" s="120"/>
      <c r="BV9" s="123"/>
      <c r="BW9" s="85"/>
      <c r="BX9" s="120"/>
      <c r="BY9" s="123"/>
      <c r="BZ9" s="121"/>
    </row>
    <row r="10" spans="1:78" x14ac:dyDescent="0.25">
      <c r="A10" s="109" t="s">
        <v>41</v>
      </c>
      <c r="B10" s="94">
        <v>1098700</v>
      </c>
      <c r="C10" s="89">
        <v>1078750</v>
      </c>
      <c r="D10" s="89">
        <v>2388700</v>
      </c>
      <c r="E10" s="111">
        <v>2.214322132097335</v>
      </c>
      <c r="F10" s="91">
        <v>558900</v>
      </c>
      <c r="G10" s="89">
        <v>505150</v>
      </c>
      <c r="H10" s="89">
        <v>2326800</v>
      </c>
      <c r="I10" s="111">
        <v>4.6061565871523307</v>
      </c>
      <c r="J10" s="91">
        <v>124900</v>
      </c>
      <c r="K10" s="89">
        <v>104900</v>
      </c>
      <c r="L10" s="89">
        <v>436800</v>
      </c>
      <c r="M10" s="111">
        <v>4.1639656816015256</v>
      </c>
      <c r="N10" s="91">
        <v>6010</v>
      </c>
      <c r="O10" s="89">
        <v>1470</v>
      </c>
      <c r="P10" s="89">
        <v>1534</v>
      </c>
      <c r="Q10" s="111">
        <v>1.0435374149659864</v>
      </c>
      <c r="R10" s="91">
        <v>113400</v>
      </c>
      <c r="S10" s="89">
        <v>600</v>
      </c>
      <c r="T10" s="89">
        <v>1100</v>
      </c>
      <c r="U10" s="111">
        <v>1.8333333333333333</v>
      </c>
      <c r="V10" s="91">
        <v>12100</v>
      </c>
      <c r="W10" s="89">
        <v>12100</v>
      </c>
      <c r="X10" s="89">
        <v>36200</v>
      </c>
      <c r="Y10" s="111">
        <v>2.9917355371900825</v>
      </c>
      <c r="Z10" s="91">
        <v>3100</v>
      </c>
      <c r="AA10" s="89">
        <v>0</v>
      </c>
      <c r="AB10" s="89">
        <v>0</v>
      </c>
      <c r="AC10" s="111">
        <v>0</v>
      </c>
      <c r="AD10" s="91">
        <v>4800</v>
      </c>
      <c r="AE10" s="89">
        <v>0</v>
      </c>
      <c r="AF10" s="89">
        <v>0</v>
      </c>
      <c r="AG10" s="111">
        <v>0</v>
      </c>
      <c r="AH10" s="91">
        <v>0</v>
      </c>
      <c r="AI10" s="89">
        <v>0</v>
      </c>
      <c r="AJ10" s="89">
        <v>0</v>
      </c>
      <c r="AK10" s="111">
        <v>0</v>
      </c>
      <c r="AL10" s="91">
        <v>15600</v>
      </c>
      <c r="AM10" s="89">
        <v>15600</v>
      </c>
      <c r="AN10" s="89">
        <v>76200</v>
      </c>
      <c r="AO10" s="111">
        <v>4.884615384615385</v>
      </c>
      <c r="AP10" s="91">
        <v>1937510</v>
      </c>
      <c r="AQ10" s="89">
        <v>1718570</v>
      </c>
      <c r="AR10" s="90">
        <v>5267334</v>
      </c>
      <c r="AS10" s="91">
        <v>2543200</v>
      </c>
      <c r="AT10" s="89">
        <v>2447800</v>
      </c>
      <c r="AU10" s="89">
        <v>4163900</v>
      </c>
      <c r="AV10" s="111">
        <v>1.7010785194868863</v>
      </c>
      <c r="AW10" s="91">
        <v>232000</v>
      </c>
      <c r="AX10" s="89">
        <v>210650</v>
      </c>
      <c r="AY10" s="89">
        <v>368200</v>
      </c>
      <c r="AZ10" s="111">
        <v>1.7479230951815807</v>
      </c>
      <c r="BA10" s="91">
        <v>2100</v>
      </c>
      <c r="BB10" s="89">
        <v>1750</v>
      </c>
      <c r="BC10" s="90">
        <v>1245</v>
      </c>
      <c r="BD10" s="111">
        <v>0.71142857142857141</v>
      </c>
      <c r="BE10" s="91">
        <v>0</v>
      </c>
      <c r="BF10" s="89">
        <v>0</v>
      </c>
      <c r="BG10" s="93">
        <v>0</v>
      </c>
      <c r="BH10" s="111">
        <v>0</v>
      </c>
      <c r="BI10" s="91">
        <v>0</v>
      </c>
      <c r="BJ10" s="89">
        <v>0</v>
      </c>
      <c r="BK10" s="90">
        <v>0</v>
      </c>
      <c r="BL10" s="111">
        <v>0</v>
      </c>
      <c r="BM10" s="91">
        <v>0</v>
      </c>
      <c r="BN10" s="89">
        <v>0</v>
      </c>
      <c r="BO10" s="93">
        <v>0</v>
      </c>
      <c r="BP10" s="111">
        <v>0</v>
      </c>
      <c r="BQ10" s="94">
        <v>37500</v>
      </c>
      <c r="BR10" s="89">
        <v>37500</v>
      </c>
      <c r="BS10" s="93">
        <v>52800</v>
      </c>
      <c r="BT10" s="111">
        <v>1.4079999999999999</v>
      </c>
      <c r="BU10" s="115">
        <v>2814800</v>
      </c>
      <c r="BV10" s="116">
        <v>2697700</v>
      </c>
      <c r="BW10" s="117">
        <v>4586145</v>
      </c>
      <c r="BX10" s="115">
        <v>4752310</v>
      </c>
      <c r="BY10" s="116">
        <v>4416270</v>
      </c>
      <c r="BZ10" s="118">
        <v>9853479</v>
      </c>
    </row>
    <row r="11" spans="1:78" x14ac:dyDescent="0.25">
      <c r="A11" s="109" t="s">
        <v>42</v>
      </c>
      <c r="B11" s="31">
        <v>855700</v>
      </c>
      <c r="C11" s="30">
        <v>777900</v>
      </c>
      <c r="D11" s="30">
        <v>1509200</v>
      </c>
      <c r="E11" s="32">
        <v>1.9400951279084715</v>
      </c>
      <c r="F11" s="31">
        <v>479300</v>
      </c>
      <c r="G11" s="30">
        <v>441400</v>
      </c>
      <c r="H11" s="30">
        <v>3133600</v>
      </c>
      <c r="I11" s="32">
        <v>7.0992297236067063</v>
      </c>
      <c r="J11" s="31">
        <v>161600</v>
      </c>
      <c r="K11" s="30">
        <v>141350</v>
      </c>
      <c r="L11" s="30">
        <v>823545</v>
      </c>
      <c r="M11" s="32">
        <v>5.8262822780332506</v>
      </c>
      <c r="N11" s="31">
        <v>6010</v>
      </c>
      <c r="O11" s="30">
        <v>4610</v>
      </c>
      <c r="P11" s="30">
        <v>5903</v>
      </c>
      <c r="Q11" s="32">
        <v>1.2804772234273318</v>
      </c>
      <c r="R11" s="31">
        <v>98500</v>
      </c>
      <c r="S11" s="30">
        <v>600</v>
      </c>
      <c r="T11" s="30">
        <v>1200</v>
      </c>
      <c r="U11" s="32">
        <v>2</v>
      </c>
      <c r="V11" s="31">
        <v>24120</v>
      </c>
      <c r="W11" s="30">
        <v>24120</v>
      </c>
      <c r="X11" s="30">
        <v>60700</v>
      </c>
      <c r="Y11" s="32">
        <v>2.5165837479270317</v>
      </c>
      <c r="Z11" s="31">
        <v>1500</v>
      </c>
      <c r="AA11" s="30">
        <v>0</v>
      </c>
      <c r="AB11" s="30">
        <v>0</v>
      </c>
      <c r="AC11" s="32">
        <v>0</v>
      </c>
      <c r="AD11" s="31">
        <v>3500</v>
      </c>
      <c r="AE11" s="30">
        <v>0</v>
      </c>
      <c r="AF11" s="30">
        <v>0</v>
      </c>
      <c r="AG11" s="32">
        <v>0</v>
      </c>
      <c r="AH11" s="31">
        <v>0</v>
      </c>
      <c r="AI11" s="30">
        <v>0</v>
      </c>
      <c r="AJ11" s="30">
        <v>0</v>
      </c>
      <c r="AK11" s="32">
        <v>0</v>
      </c>
      <c r="AL11" s="31">
        <v>16000</v>
      </c>
      <c r="AM11" s="30">
        <v>12900</v>
      </c>
      <c r="AN11" s="30">
        <v>53600</v>
      </c>
      <c r="AO11" s="32">
        <v>4.1550387596899228</v>
      </c>
      <c r="AP11" s="31">
        <v>1646230</v>
      </c>
      <c r="AQ11" s="30">
        <v>1402880</v>
      </c>
      <c r="AR11" s="32">
        <v>5587748</v>
      </c>
      <c r="AS11" s="31">
        <v>2608500</v>
      </c>
      <c r="AT11" s="30">
        <v>2546200</v>
      </c>
      <c r="AU11" s="30">
        <v>7310500</v>
      </c>
      <c r="AV11" s="32">
        <v>2.8711413086167621</v>
      </c>
      <c r="AW11" s="31">
        <v>283000</v>
      </c>
      <c r="AX11" s="30">
        <v>248700</v>
      </c>
      <c r="AY11" s="34">
        <v>354300</v>
      </c>
      <c r="AZ11" s="32">
        <v>1.4246079613992761</v>
      </c>
      <c r="BA11" s="31">
        <v>3400</v>
      </c>
      <c r="BB11" s="30">
        <v>3100</v>
      </c>
      <c r="BC11" s="34">
        <v>2140</v>
      </c>
      <c r="BD11" s="32">
        <v>0.69032258064516128</v>
      </c>
      <c r="BE11" s="31">
        <v>0</v>
      </c>
      <c r="BF11" s="30">
        <v>0</v>
      </c>
      <c r="BG11" s="34">
        <v>0</v>
      </c>
      <c r="BH11" s="32">
        <v>0</v>
      </c>
      <c r="BI11" s="31">
        <v>300</v>
      </c>
      <c r="BJ11" s="30">
        <v>300</v>
      </c>
      <c r="BK11" s="34">
        <v>420</v>
      </c>
      <c r="BL11" s="32">
        <v>1.4</v>
      </c>
      <c r="BM11" s="31">
        <v>0</v>
      </c>
      <c r="BN11" s="30">
        <v>0</v>
      </c>
      <c r="BO11" s="34">
        <v>0</v>
      </c>
      <c r="BP11" s="32">
        <v>0</v>
      </c>
      <c r="BQ11" s="31">
        <v>51500</v>
      </c>
      <c r="BR11" s="30">
        <v>42680</v>
      </c>
      <c r="BS11" s="34">
        <v>49366</v>
      </c>
      <c r="BT11" s="32">
        <v>1.1566541705716964</v>
      </c>
      <c r="BU11" s="112">
        <v>2946700</v>
      </c>
      <c r="BV11" s="30">
        <v>2840980</v>
      </c>
      <c r="BW11" s="113">
        <v>7716726</v>
      </c>
      <c r="BX11" s="112">
        <v>4592930</v>
      </c>
      <c r="BY11" s="30">
        <v>4243860</v>
      </c>
      <c r="BZ11" s="114">
        <v>13304474</v>
      </c>
    </row>
    <row r="12" spans="1:78" x14ac:dyDescent="0.25">
      <c r="A12" s="109" t="s">
        <v>43</v>
      </c>
      <c r="B12" s="31">
        <v>755000</v>
      </c>
      <c r="C12" s="30">
        <v>750300</v>
      </c>
      <c r="D12" s="30">
        <v>1927400</v>
      </c>
      <c r="E12" s="32">
        <v>2.5688391310142609</v>
      </c>
      <c r="F12" s="31">
        <v>446800</v>
      </c>
      <c r="G12" s="30">
        <v>389500</v>
      </c>
      <c r="H12" s="30">
        <v>2556200</v>
      </c>
      <c r="I12" s="32">
        <v>6.5627727856225935</v>
      </c>
      <c r="J12" s="31">
        <v>182550</v>
      </c>
      <c r="K12" s="30">
        <v>164300</v>
      </c>
      <c r="L12" s="30">
        <v>850600</v>
      </c>
      <c r="M12" s="32">
        <v>5.1771150334753502</v>
      </c>
      <c r="N12" s="31">
        <v>4000</v>
      </c>
      <c r="O12" s="30">
        <v>3300</v>
      </c>
      <c r="P12" s="30">
        <v>5300</v>
      </c>
      <c r="Q12" s="32">
        <v>1.606060606060606</v>
      </c>
      <c r="R12" s="31">
        <v>118900</v>
      </c>
      <c r="S12" s="30">
        <v>6100</v>
      </c>
      <c r="T12" s="30">
        <v>6700</v>
      </c>
      <c r="U12" s="32">
        <v>1.098360655737705</v>
      </c>
      <c r="V12" s="31">
        <v>14420</v>
      </c>
      <c r="W12" s="30">
        <v>13270</v>
      </c>
      <c r="X12" s="30">
        <v>32900</v>
      </c>
      <c r="Y12" s="32">
        <v>2.4792765636774678</v>
      </c>
      <c r="Z12" s="31">
        <v>0</v>
      </c>
      <c r="AA12" s="30">
        <v>0</v>
      </c>
      <c r="AB12" s="30">
        <v>0</v>
      </c>
      <c r="AC12" s="32">
        <v>0</v>
      </c>
      <c r="AD12" s="31">
        <v>3500</v>
      </c>
      <c r="AE12" s="30">
        <v>0</v>
      </c>
      <c r="AF12" s="30">
        <v>0</v>
      </c>
      <c r="AG12" s="32">
        <v>0</v>
      </c>
      <c r="AH12" s="31">
        <v>0</v>
      </c>
      <c r="AI12" s="30">
        <v>0</v>
      </c>
      <c r="AJ12" s="30">
        <v>0</v>
      </c>
      <c r="AK12" s="32">
        <v>0</v>
      </c>
      <c r="AL12" s="31">
        <v>19100</v>
      </c>
      <c r="AM12" s="30">
        <v>19100</v>
      </c>
      <c r="AN12" s="30">
        <v>95400</v>
      </c>
      <c r="AO12" s="32">
        <v>4.994764397905759</v>
      </c>
      <c r="AP12" s="31">
        <v>1544270</v>
      </c>
      <c r="AQ12" s="30">
        <v>1345870</v>
      </c>
      <c r="AR12" s="32">
        <v>5474500</v>
      </c>
      <c r="AS12" s="31">
        <v>2753800</v>
      </c>
      <c r="AT12" s="30">
        <v>2741200</v>
      </c>
      <c r="AU12" s="30">
        <v>7300000</v>
      </c>
      <c r="AV12" s="32">
        <v>2.6630672698088427</v>
      </c>
      <c r="AW12" s="31">
        <v>284300</v>
      </c>
      <c r="AX12" s="30">
        <v>284300</v>
      </c>
      <c r="AY12" s="34">
        <v>554000</v>
      </c>
      <c r="AZ12" s="32">
        <v>1.9486457966936335</v>
      </c>
      <c r="BA12" s="31">
        <v>2450</v>
      </c>
      <c r="BB12" s="30">
        <v>2450</v>
      </c>
      <c r="BC12" s="34">
        <v>2229</v>
      </c>
      <c r="BD12" s="32">
        <v>0.90979591836734697</v>
      </c>
      <c r="BE12" s="31">
        <v>0</v>
      </c>
      <c r="BF12" s="30">
        <v>0</v>
      </c>
      <c r="BG12" s="34">
        <v>0</v>
      </c>
      <c r="BH12" s="32">
        <v>0</v>
      </c>
      <c r="BI12" s="31">
        <v>600</v>
      </c>
      <c r="BJ12" s="30">
        <v>600</v>
      </c>
      <c r="BK12" s="34">
        <v>900</v>
      </c>
      <c r="BL12" s="32">
        <v>1.5</v>
      </c>
      <c r="BM12" s="31">
        <v>0</v>
      </c>
      <c r="BN12" s="30">
        <v>0</v>
      </c>
      <c r="BO12" s="34">
        <v>0</v>
      </c>
      <c r="BP12" s="32">
        <v>0</v>
      </c>
      <c r="BQ12" s="31">
        <v>43500</v>
      </c>
      <c r="BR12" s="30">
        <v>31500</v>
      </c>
      <c r="BS12" s="34">
        <v>32140</v>
      </c>
      <c r="BT12" s="32">
        <v>1.0203174603174603</v>
      </c>
      <c r="BU12" s="112">
        <v>3084650</v>
      </c>
      <c r="BV12" s="30">
        <v>3060050</v>
      </c>
      <c r="BW12" s="113">
        <v>7889269</v>
      </c>
      <c r="BX12" s="112">
        <v>4628920</v>
      </c>
      <c r="BY12" s="30">
        <v>4405920</v>
      </c>
      <c r="BZ12" s="114">
        <v>13363769</v>
      </c>
    </row>
    <row r="13" spans="1:78" x14ac:dyDescent="0.25">
      <c r="A13" s="109" t="s">
        <v>44</v>
      </c>
      <c r="B13" s="31">
        <v>930400</v>
      </c>
      <c r="C13" s="30">
        <v>925300</v>
      </c>
      <c r="D13" s="30">
        <v>2754000</v>
      </c>
      <c r="E13" s="32">
        <v>2.9763320004322922</v>
      </c>
      <c r="F13" s="31">
        <v>492500</v>
      </c>
      <c r="G13" s="30">
        <v>435000</v>
      </c>
      <c r="H13" s="30">
        <v>2521860</v>
      </c>
      <c r="I13" s="32">
        <v>5.7973793103448275</v>
      </c>
      <c r="J13" s="31">
        <v>166050</v>
      </c>
      <c r="K13" s="30">
        <v>150150</v>
      </c>
      <c r="L13" s="30">
        <v>713580</v>
      </c>
      <c r="M13" s="32">
        <v>4.7524475524475527</v>
      </c>
      <c r="N13" s="31">
        <v>4000</v>
      </c>
      <c r="O13" s="30">
        <v>3000</v>
      </c>
      <c r="P13" s="30">
        <v>4960</v>
      </c>
      <c r="Q13" s="32">
        <v>1.6533333333333333</v>
      </c>
      <c r="R13" s="31">
        <v>73200</v>
      </c>
      <c r="S13" s="30">
        <v>600</v>
      </c>
      <c r="T13" s="30">
        <v>960</v>
      </c>
      <c r="U13" s="32">
        <v>1.6</v>
      </c>
      <c r="V13" s="31">
        <v>3700</v>
      </c>
      <c r="W13" s="30">
        <v>3000</v>
      </c>
      <c r="X13" s="30">
        <v>8640</v>
      </c>
      <c r="Y13" s="32">
        <v>2.88</v>
      </c>
      <c r="Z13" s="31">
        <v>0</v>
      </c>
      <c r="AA13" s="30">
        <v>0</v>
      </c>
      <c r="AB13" s="30">
        <v>0</v>
      </c>
      <c r="AC13" s="32">
        <v>0</v>
      </c>
      <c r="AD13" s="31">
        <v>3500</v>
      </c>
      <c r="AE13" s="30">
        <v>0</v>
      </c>
      <c r="AF13" s="30">
        <v>0</v>
      </c>
      <c r="AG13" s="32">
        <v>0</v>
      </c>
      <c r="AH13" s="31">
        <v>0</v>
      </c>
      <c r="AI13" s="30">
        <v>0</v>
      </c>
      <c r="AJ13" s="30">
        <v>0</v>
      </c>
      <c r="AK13" s="32">
        <v>0</v>
      </c>
      <c r="AL13" s="31">
        <v>15550</v>
      </c>
      <c r="AM13" s="30">
        <v>14050</v>
      </c>
      <c r="AN13" s="30">
        <v>46470</v>
      </c>
      <c r="AO13" s="32">
        <v>3.3074733096085409</v>
      </c>
      <c r="AP13" s="31">
        <v>1688900</v>
      </c>
      <c r="AQ13" s="30">
        <v>1531100</v>
      </c>
      <c r="AR13" s="32">
        <v>6050470</v>
      </c>
      <c r="AS13" s="31">
        <v>2873550</v>
      </c>
      <c r="AT13" s="30">
        <v>2863400</v>
      </c>
      <c r="AU13" s="30">
        <v>6637500</v>
      </c>
      <c r="AV13" s="32">
        <v>2.3180484738422855</v>
      </c>
      <c r="AW13" s="31">
        <v>255350</v>
      </c>
      <c r="AX13" s="30">
        <v>208350</v>
      </c>
      <c r="AY13" s="34">
        <v>365400</v>
      </c>
      <c r="AZ13" s="32">
        <v>1.7537796976241902</v>
      </c>
      <c r="BA13" s="31">
        <v>3400</v>
      </c>
      <c r="BB13" s="30">
        <v>3400</v>
      </c>
      <c r="BC13" s="34">
        <v>2885</v>
      </c>
      <c r="BD13" s="32">
        <v>0.84852941176470587</v>
      </c>
      <c r="BE13" s="31">
        <v>0</v>
      </c>
      <c r="BF13" s="30">
        <v>0</v>
      </c>
      <c r="BG13" s="34">
        <v>0</v>
      </c>
      <c r="BH13" s="32">
        <v>0</v>
      </c>
      <c r="BI13" s="31">
        <v>600</v>
      </c>
      <c r="BJ13" s="30">
        <v>600</v>
      </c>
      <c r="BK13" s="34">
        <v>1020</v>
      </c>
      <c r="BL13" s="32">
        <v>1.7</v>
      </c>
      <c r="BM13" s="31">
        <v>0</v>
      </c>
      <c r="BN13" s="30">
        <v>0</v>
      </c>
      <c r="BO13" s="34">
        <v>0</v>
      </c>
      <c r="BP13" s="32">
        <v>0</v>
      </c>
      <c r="BQ13" s="31">
        <v>14000</v>
      </c>
      <c r="BR13" s="30">
        <v>12800</v>
      </c>
      <c r="BS13" s="34">
        <v>19250</v>
      </c>
      <c r="BT13" s="32">
        <v>1.50390625</v>
      </c>
      <c r="BU13" s="112">
        <v>3146900</v>
      </c>
      <c r="BV13" s="30">
        <v>3088550</v>
      </c>
      <c r="BW13" s="113">
        <v>7026055</v>
      </c>
      <c r="BX13" s="112">
        <v>4835800</v>
      </c>
      <c r="BY13" s="30">
        <v>4619650</v>
      </c>
      <c r="BZ13" s="114">
        <v>13076525</v>
      </c>
    </row>
    <row r="14" spans="1:78" x14ac:dyDescent="0.25">
      <c r="A14" s="109" t="s">
        <v>45</v>
      </c>
      <c r="B14" s="31">
        <v>1005100</v>
      </c>
      <c r="C14" s="30">
        <v>1002300</v>
      </c>
      <c r="D14" s="30">
        <v>2233850</v>
      </c>
      <c r="E14" s="32">
        <v>2.228723934949616</v>
      </c>
      <c r="F14" s="31">
        <v>433000</v>
      </c>
      <c r="G14" s="30">
        <v>398200</v>
      </c>
      <c r="H14" s="30">
        <v>2531270</v>
      </c>
      <c r="I14" s="32">
        <v>6.3567805123053738</v>
      </c>
      <c r="J14" s="31">
        <v>153000</v>
      </c>
      <c r="K14" s="30">
        <v>130100</v>
      </c>
      <c r="L14" s="30">
        <v>697080</v>
      </c>
      <c r="M14" s="32">
        <v>5.3580322828593392</v>
      </c>
      <c r="N14" s="31">
        <v>3500</v>
      </c>
      <c r="O14" s="30">
        <v>2700</v>
      </c>
      <c r="P14" s="30">
        <v>4310</v>
      </c>
      <c r="Q14" s="32">
        <v>1.5962962962962963</v>
      </c>
      <c r="R14" s="31">
        <v>70900</v>
      </c>
      <c r="S14" s="30">
        <v>500</v>
      </c>
      <c r="T14" s="30">
        <v>800</v>
      </c>
      <c r="U14" s="32">
        <v>1.6</v>
      </c>
      <c r="V14" s="31">
        <v>2000</v>
      </c>
      <c r="W14" s="30">
        <v>2000</v>
      </c>
      <c r="X14" s="30">
        <v>5920</v>
      </c>
      <c r="Y14" s="32">
        <v>2.96</v>
      </c>
      <c r="Z14" s="31">
        <v>0</v>
      </c>
      <c r="AA14" s="30">
        <v>0</v>
      </c>
      <c r="AB14" s="30">
        <v>0</v>
      </c>
      <c r="AC14" s="32">
        <v>0</v>
      </c>
      <c r="AD14" s="31">
        <v>3500</v>
      </c>
      <c r="AE14" s="30">
        <v>0</v>
      </c>
      <c r="AF14" s="30">
        <v>0</v>
      </c>
      <c r="AG14" s="32">
        <v>0</v>
      </c>
      <c r="AH14" s="31">
        <v>0</v>
      </c>
      <c r="AI14" s="30">
        <v>0</v>
      </c>
      <c r="AJ14" s="30">
        <v>0</v>
      </c>
      <c r="AK14" s="32">
        <v>0</v>
      </c>
      <c r="AL14" s="31">
        <v>10450</v>
      </c>
      <c r="AM14" s="30">
        <v>9950</v>
      </c>
      <c r="AN14" s="30">
        <v>44220</v>
      </c>
      <c r="AO14" s="32">
        <v>4.4442211055276379</v>
      </c>
      <c r="AP14" s="31">
        <v>1681450</v>
      </c>
      <c r="AQ14" s="30">
        <v>1545750</v>
      </c>
      <c r="AR14" s="32">
        <v>5517450</v>
      </c>
      <c r="AS14" s="31">
        <v>3117150</v>
      </c>
      <c r="AT14" s="30">
        <v>3087650</v>
      </c>
      <c r="AU14" s="30">
        <v>8657700</v>
      </c>
      <c r="AV14" s="32">
        <v>2.8039771347141031</v>
      </c>
      <c r="AW14" s="31">
        <v>117250</v>
      </c>
      <c r="AX14" s="30">
        <v>115250</v>
      </c>
      <c r="AY14" s="34">
        <v>189260</v>
      </c>
      <c r="AZ14" s="32">
        <v>1.6421691973969632</v>
      </c>
      <c r="BA14" s="31">
        <v>2250</v>
      </c>
      <c r="BB14" s="30">
        <v>2250</v>
      </c>
      <c r="BC14" s="34">
        <v>2000</v>
      </c>
      <c r="BD14" s="32">
        <v>0.88888888888888884</v>
      </c>
      <c r="BE14" s="31">
        <v>0</v>
      </c>
      <c r="BF14" s="30">
        <v>0</v>
      </c>
      <c r="BG14" s="34">
        <v>0</v>
      </c>
      <c r="BH14" s="32">
        <v>0</v>
      </c>
      <c r="BI14" s="31">
        <v>500</v>
      </c>
      <c r="BJ14" s="30">
        <v>500</v>
      </c>
      <c r="BK14" s="34">
        <v>800</v>
      </c>
      <c r="BL14" s="32">
        <v>1.6</v>
      </c>
      <c r="BM14" s="31">
        <v>0</v>
      </c>
      <c r="BN14" s="30">
        <v>0</v>
      </c>
      <c r="BO14" s="34">
        <v>0</v>
      </c>
      <c r="BP14" s="32">
        <v>0</v>
      </c>
      <c r="BQ14" s="31">
        <v>16000</v>
      </c>
      <c r="BR14" s="30">
        <v>13600</v>
      </c>
      <c r="BS14" s="34">
        <v>15440</v>
      </c>
      <c r="BT14" s="32">
        <v>1.1352941176470588</v>
      </c>
      <c r="BU14" s="112">
        <v>3253150</v>
      </c>
      <c r="BV14" s="30">
        <v>3219250</v>
      </c>
      <c r="BW14" s="113">
        <v>8865200</v>
      </c>
      <c r="BX14" s="112">
        <v>4934600</v>
      </c>
      <c r="BY14" s="30">
        <v>4765000</v>
      </c>
      <c r="BZ14" s="114">
        <v>14382650</v>
      </c>
    </row>
    <row r="15" spans="1:78" x14ac:dyDescent="0.25">
      <c r="A15" s="109" t="s">
        <v>46</v>
      </c>
      <c r="B15" s="31">
        <v>1098000</v>
      </c>
      <c r="C15" s="30">
        <v>1093500</v>
      </c>
      <c r="D15" s="30">
        <v>2138330</v>
      </c>
      <c r="E15" s="32">
        <v>1.9554915409236397</v>
      </c>
      <c r="F15" s="31">
        <v>359800</v>
      </c>
      <c r="G15" s="30">
        <v>304700</v>
      </c>
      <c r="H15" s="30">
        <v>2083370</v>
      </c>
      <c r="I15" s="32">
        <v>6.8374466688546107</v>
      </c>
      <c r="J15" s="31">
        <v>155300</v>
      </c>
      <c r="K15" s="30">
        <v>133600</v>
      </c>
      <c r="L15" s="30">
        <v>690080</v>
      </c>
      <c r="M15" s="32">
        <v>5.1652694610778447</v>
      </c>
      <c r="N15" s="31">
        <v>1500</v>
      </c>
      <c r="O15" s="30">
        <v>600</v>
      </c>
      <c r="P15" s="30">
        <v>960</v>
      </c>
      <c r="Q15" s="32">
        <v>1.6</v>
      </c>
      <c r="R15" s="31">
        <v>64850</v>
      </c>
      <c r="S15" s="30">
        <v>700</v>
      </c>
      <c r="T15" s="30">
        <v>1380</v>
      </c>
      <c r="U15" s="32">
        <v>1.9714285714285715</v>
      </c>
      <c r="V15" s="31">
        <v>3350</v>
      </c>
      <c r="W15" s="30">
        <v>3350</v>
      </c>
      <c r="X15" s="30">
        <v>6160</v>
      </c>
      <c r="Y15" s="32">
        <v>1.8388059701492536</v>
      </c>
      <c r="Z15" s="31">
        <v>0</v>
      </c>
      <c r="AA15" s="30">
        <v>0</v>
      </c>
      <c r="AB15" s="30">
        <v>0</v>
      </c>
      <c r="AC15" s="32">
        <v>0</v>
      </c>
      <c r="AD15" s="31">
        <v>0</v>
      </c>
      <c r="AE15" s="30">
        <v>0</v>
      </c>
      <c r="AF15" s="30">
        <v>0</v>
      </c>
      <c r="AG15" s="32">
        <v>0</v>
      </c>
      <c r="AH15" s="31">
        <v>0</v>
      </c>
      <c r="AI15" s="30">
        <v>0</v>
      </c>
      <c r="AJ15" s="30">
        <v>0</v>
      </c>
      <c r="AK15" s="32">
        <v>0</v>
      </c>
      <c r="AL15" s="31">
        <v>6500</v>
      </c>
      <c r="AM15" s="30">
        <v>6200</v>
      </c>
      <c r="AN15" s="30">
        <v>24470</v>
      </c>
      <c r="AO15" s="32">
        <v>3.9467741935483871</v>
      </c>
      <c r="AP15" s="31">
        <v>1689300</v>
      </c>
      <c r="AQ15" s="30">
        <v>1542650</v>
      </c>
      <c r="AR15" s="32">
        <v>4944750</v>
      </c>
      <c r="AS15" s="31">
        <v>3212300</v>
      </c>
      <c r="AT15" s="30">
        <v>3148850</v>
      </c>
      <c r="AU15" s="30">
        <v>8350300</v>
      </c>
      <c r="AV15" s="32">
        <v>2.6518570271686488</v>
      </c>
      <c r="AW15" s="31">
        <v>120050</v>
      </c>
      <c r="AX15" s="30">
        <v>115050</v>
      </c>
      <c r="AY15" s="34">
        <v>208120</v>
      </c>
      <c r="AZ15" s="32">
        <v>1.8089526292916123</v>
      </c>
      <c r="BA15" s="31">
        <v>300</v>
      </c>
      <c r="BB15" s="30">
        <v>300</v>
      </c>
      <c r="BC15" s="34">
        <v>200</v>
      </c>
      <c r="BD15" s="32">
        <v>0.66666666666666663</v>
      </c>
      <c r="BE15" s="31">
        <v>0</v>
      </c>
      <c r="BF15" s="30">
        <v>0</v>
      </c>
      <c r="BG15" s="34">
        <v>0</v>
      </c>
      <c r="BH15" s="32">
        <v>0</v>
      </c>
      <c r="BI15" s="31">
        <v>0</v>
      </c>
      <c r="BJ15" s="30">
        <v>0</v>
      </c>
      <c r="BK15" s="34">
        <v>0</v>
      </c>
      <c r="BL15" s="32">
        <v>0</v>
      </c>
      <c r="BM15" s="31">
        <v>0</v>
      </c>
      <c r="BN15" s="30">
        <v>0</v>
      </c>
      <c r="BO15" s="34">
        <v>0</v>
      </c>
      <c r="BP15" s="32">
        <v>0</v>
      </c>
      <c r="BQ15" s="31">
        <v>9500</v>
      </c>
      <c r="BR15" s="30">
        <v>8500</v>
      </c>
      <c r="BS15" s="34">
        <v>10200</v>
      </c>
      <c r="BT15" s="32">
        <v>1.2</v>
      </c>
      <c r="BU15" s="112">
        <v>3342150</v>
      </c>
      <c r="BV15" s="30">
        <v>3272700</v>
      </c>
      <c r="BW15" s="113">
        <v>8568820</v>
      </c>
      <c r="BX15" s="112">
        <v>5031450</v>
      </c>
      <c r="BY15" s="30">
        <v>4815350</v>
      </c>
      <c r="BZ15" s="114">
        <v>13513570</v>
      </c>
    </row>
    <row r="16" spans="1:78" x14ac:dyDescent="0.25">
      <c r="A16" s="109" t="s">
        <v>47</v>
      </c>
      <c r="B16" s="31">
        <v>836000</v>
      </c>
      <c r="C16" s="30">
        <v>793500</v>
      </c>
      <c r="D16" s="30">
        <v>1651300</v>
      </c>
      <c r="E16" s="32">
        <v>2.0810333963453056</v>
      </c>
      <c r="F16" s="31">
        <v>369500</v>
      </c>
      <c r="G16" s="30">
        <v>279700</v>
      </c>
      <c r="H16" s="30">
        <v>1909140</v>
      </c>
      <c r="I16" s="32">
        <v>6.8256703611011798</v>
      </c>
      <c r="J16" s="31">
        <v>181100</v>
      </c>
      <c r="K16" s="30">
        <v>157250</v>
      </c>
      <c r="L16" s="30">
        <v>809670</v>
      </c>
      <c r="M16" s="32">
        <v>5.1489348171701117</v>
      </c>
      <c r="N16" s="31">
        <v>0</v>
      </c>
      <c r="O16" s="30">
        <v>0</v>
      </c>
      <c r="P16" s="30">
        <v>0</v>
      </c>
      <c r="Q16" s="32">
        <v>0</v>
      </c>
      <c r="R16" s="31">
        <v>26600</v>
      </c>
      <c r="S16" s="30">
        <v>350</v>
      </c>
      <c r="T16" s="30">
        <v>490</v>
      </c>
      <c r="U16" s="32">
        <v>1.4</v>
      </c>
      <c r="V16" s="31">
        <v>3950</v>
      </c>
      <c r="W16" s="30">
        <v>3950</v>
      </c>
      <c r="X16" s="30">
        <v>7900</v>
      </c>
      <c r="Y16" s="32">
        <v>2</v>
      </c>
      <c r="Z16" s="31">
        <v>0</v>
      </c>
      <c r="AA16" s="30">
        <v>0</v>
      </c>
      <c r="AB16" s="30">
        <v>0</v>
      </c>
      <c r="AC16" s="32">
        <v>0</v>
      </c>
      <c r="AD16" s="31">
        <v>0</v>
      </c>
      <c r="AE16" s="30">
        <v>0</v>
      </c>
      <c r="AF16" s="30">
        <v>0</v>
      </c>
      <c r="AG16" s="32">
        <v>0</v>
      </c>
      <c r="AH16" s="31">
        <v>0</v>
      </c>
      <c r="AI16" s="30">
        <v>0</v>
      </c>
      <c r="AJ16" s="30">
        <v>0</v>
      </c>
      <c r="AK16" s="32">
        <v>0</v>
      </c>
      <c r="AL16" s="31">
        <v>11500</v>
      </c>
      <c r="AM16" s="30">
        <v>11200</v>
      </c>
      <c r="AN16" s="30">
        <v>42560</v>
      </c>
      <c r="AO16" s="32">
        <v>3.8</v>
      </c>
      <c r="AP16" s="31">
        <v>1428650</v>
      </c>
      <c r="AQ16" s="30">
        <v>1245950</v>
      </c>
      <c r="AR16" s="32">
        <v>4421060</v>
      </c>
      <c r="AS16" s="31">
        <v>3319000</v>
      </c>
      <c r="AT16" s="30">
        <v>3260000</v>
      </c>
      <c r="AU16" s="30">
        <v>10223500</v>
      </c>
      <c r="AV16" s="32">
        <v>3.136042944785276</v>
      </c>
      <c r="AW16" s="31">
        <v>152200</v>
      </c>
      <c r="AX16" s="30">
        <v>144800</v>
      </c>
      <c r="AY16" s="34">
        <v>208400</v>
      </c>
      <c r="AZ16" s="32">
        <v>1.4392265193370166</v>
      </c>
      <c r="BA16" s="31">
        <v>150</v>
      </c>
      <c r="BB16" s="30">
        <v>150</v>
      </c>
      <c r="BC16" s="34">
        <v>200</v>
      </c>
      <c r="BD16" s="32">
        <v>1.3333333333333333</v>
      </c>
      <c r="BE16" s="31">
        <v>0</v>
      </c>
      <c r="BF16" s="30">
        <v>0</v>
      </c>
      <c r="BG16" s="34">
        <v>0</v>
      </c>
      <c r="BH16" s="32">
        <v>0</v>
      </c>
      <c r="BI16" s="31">
        <v>0</v>
      </c>
      <c r="BJ16" s="30">
        <v>0</v>
      </c>
      <c r="BK16" s="34">
        <v>0</v>
      </c>
      <c r="BL16" s="32">
        <v>0</v>
      </c>
      <c r="BM16" s="31">
        <v>0</v>
      </c>
      <c r="BN16" s="30">
        <v>0</v>
      </c>
      <c r="BO16" s="34">
        <v>0</v>
      </c>
      <c r="BP16" s="32">
        <v>0</v>
      </c>
      <c r="BQ16" s="31">
        <v>8500</v>
      </c>
      <c r="BR16" s="30">
        <v>7500</v>
      </c>
      <c r="BS16" s="34">
        <v>8250</v>
      </c>
      <c r="BT16" s="32">
        <v>1.1000000000000001</v>
      </c>
      <c r="BU16" s="112">
        <v>3479850</v>
      </c>
      <c r="BV16" s="30">
        <v>3412450</v>
      </c>
      <c r="BW16" s="113">
        <v>10440350</v>
      </c>
      <c r="BX16" s="112">
        <v>4908500</v>
      </c>
      <c r="BY16" s="30">
        <v>4658400</v>
      </c>
      <c r="BZ16" s="114">
        <v>14861410</v>
      </c>
    </row>
    <row r="17" spans="1:78" x14ac:dyDescent="0.25">
      <c r="A17" s="109" t="s">
        <v>48</v>
      </c>
      <c r="B17" s="31">
        <v>685200</v>
      </c>
      <c r="C17" s="30">
        <v>680200</v>
      </c>
      <c r="D17" s="30">
        <v>1897970</v>
      </c>
      <c r="E17" s="32">
        <v>2.7903116730373418</v>
      </c>
      <c r="F17" s="31">
        <v>390550</v>
      </c>
      <c r="G17" s="30">
        <v>339200</v>
      </c>
      <c r="H17" s="30">
        <v>2558860</v>
      </c>
      <c r="I17" s="32">
        <v>7.5438089622641513</v>
      </c>
      <c r="J17" s="31">
        <v>169800</v>
      </c>
      <c r="K17" s="30">
        <v>152700</v>
      </c>
      <c r="L17" s="30">
        <v>768600</v>
      </c>
      <c r="M17" s="32">
        <v>5.0333988212180749</v>
      </c>
      <c r="N17" s="31">
        <v>0</v>
      </c>
      <c r="O17" s="30">
        <v>0</v>
      </c>
      <c r="P17" s="30">
        <v>0</v>
      </c>
      <c r="Q17" s="32">
        <v>0</v>
      </c>
      <c r="R17" s="31">
        <v>33650</v>
      </c>
      <c r="S17" s="30">
        <v>150</v>
      </c>
      <c r="T17" s="30">
        <v>230</v>
      </c>
      <c r="U17" s="32">
        <v>1.5333333333333334</v>
      </c>
      <c r="V17" s="31">
        <v>1500</v>
      </c>
      <c r="W17" s="30">
        <v>1500</v>
      </c>
      <c r="X17" s="30">
        <v>3300</v>
      </c>
      <c r="Y17" s="32">
        <v>2.2000000000000002</v>
      </c>
      <c r="Z17" s="31">
        <v>900</v>
      </c>
      <c r="AA17" s="30">
        <v>0</v>
      </c>
      <c r="AB17" s="30">
        <v>0</v>
      </c>
      <c r="AC17" s="32">
        <v>0</v>
      </c>
      <c r="AD17" s="31">
        <v>0</v>
      </c>
      <c r="AE17" s="30">
        <v>0</v>
      </c>
      <c r="AF17" s="30">
        <v>0</v>
      </c>
      <c r="AG17" s="32">
        <v>0</v>
      </c>
      <c r="AH17" s="31">
        <v>0</v>
      </c>
      <c r="AI17" s="30">
        <v>0</v>
      </c>
      <c r="AJ17" s="30">
        <v>0</v>
      </c>
      <c r="AK17" s="32">
        <v>0</v>
      </c>
      <c r="AL17" s="31">
        <v>14000</v>
      </c>
      <c r="AM17" s="30">
        <v>14000</v>
      </c>
      <c r="AN17" s="30">
        <v>78400</v>
      </c>
      <c r="AO17" s="32">
        <v>5.6</v>
      </c>
      <c r="AP17" s="31">
        <v>1295600</v>
      </c>
      <c r="AQ17" s="30">
        <v>1187750</v>
      </c>
      <c r="AR17" s="32">
        <v>5307360</v>
      </c>
      <c r="AS17" s="31">
        <v>3558000</v>
      </c>
      <c r="AT17" s="30">
        <v>3531500</v>
      </c>
      <c r="AU17" s="30">
        <v>9141950</v>
      </c>
      <c r="AV17" s="32">
        <v>2.588687526546793</v>
      </c>
      <c r="AW17" s="31">
        <v>141360</v>
      </c>
      <c r="AX17" s="30">
        <v>140660</v>
      </c>
      <c r="AY17" s="34">
        <v>274619</v>
      </c>
      <c r="AZ17" s="32">
        <v>1.9523603014360871</v>
      </c>
      <c r="BA17" s="31">
        <v>300</v>
      </c>
      <c r="BB17" s="30">
        <v>260</v>
      </c>
      <c r="BC17" s="34">
        <v>200</v>
      </c>
      <c r="BD17" s="32">
        <v>0.76923076923076927</v>
      </c>
      <c r="BE17" s="31">
        <v>400</v>
      </c>
      <c r="BF17" s="30">
        <v>400</v>
      </c>
      <c r="BG17" s="34">
        <v>1400</v>
      </c>
      <c r="BH17" s="32">
        <v>3.5</v>
      </c>
      <c r="BI17" s="31">
        <v>50</v>
      </c>
      <c r="BJ17" s="30">
        <v>25</v>
      </c>
      <c r="BK17" s="34">
        <v>40</v>
      </c>
      <c r="BL17" s="32">
        <v>1.6</v>
      </c>
      <c r="BM17" s="31">
        <v>0</v>
      </c>
      <c r="BN17" s="30">
        <v>0</v>
      </c>
      <c r="BO17" s="34">
        <v>0</v>
      </c>
      <c r="BP17" s="32">
        <v>0</v>
      </c>
      <c r="BQ17" s="31">
        <v>11850</v>
      </c>
      <c r="BR17" s="30">
        <v>11230</v>
      </c>
      <c r="BS17" s="34">
        <v>13598</v>
      </c>
      <c r="BT17" s="32">
        <v>1.2108637577916295</v>
      </c>
      <c r="BU17" s="112">
        <v>3711960</v>
      </c>
      <c r="BV17" s="30">
        <v>3684075</v>
      </c>
      <c r="BW17" s="113">
        <v>9431807</v>
      </c>
      <c r="BX17" s="112">
        <v>5007560</v>
      </c>
      <c r="BY17" s="30">
        <v>4871825</v>
      </c>
      <c r="BZ17" s="114">
        <v>14739167</v>
      </c>
    </row>
    <row r="18" spans="1:78" x14ac:dyDescent="0.25">
      <c r="A18" s="109" t="s">
        <v>49</v>
      </c>
      <c r="B18" s="31">
        <v>678985</v>
      </c>
      <c r="C18" s="30">
        <v>648365</v>
      </c>
      <c r="D18" s="30">
        <v>1752580</v>
      </c>
      <c r="E18" s="32">
        <v>2.703076199363013</v>
      </c>
      <c r="F18" s="31">
        <v>422900</v>
      </c>
      <c r="G18" s="30">
        <v>365020</v>
      </c>
      <c r="H18" s="30">
        <v>3006660</v>
      </c>
      <c r="I18" s="32">
        <v>8.2369733165306016</v>
      </c>
      <c r="J18" s="31">
        <v>180100</v>
      </c>
      <c r="K18" s="30">
        <v>159600</v>
      </c>
      <c r="L18" s="30">
        <v>888210</v>
      </c>
      <c r="M18" s="32">
        <v>5.5652255639097747</v>
      </c>
      <c r="N18" s="31">
        <v>0</v>
      </c>
      <c r="O18" s="30">
        <v>0</v>
      </c>
      <c r="P18" s="30">
        <v>0</v>
      </c>
      <c r="Q18" s="32">
        <v>0</v>
      </c>
      <c r="R18" s="31">
        <v>41260</v>
      </c>
      <c r="S18" s="30">
        <v>80</v>
      </c>
      <c r="T18" s="30">
        <v>130</v>
      </c>
      <c r="U18" s="32">
        <v>1.625</v>
      </c>
      <c r="V18" s="31">
        <v>1000</v>
      </c>
      <c r="W18" s="30">
        <v>1000</v>
      </c>
      <c r="X18" s="30">
        <v>2800</v>
      </c>
      <c r="Y18" s="32">
        <v>2.8</v>
      </c>
      <c r="Z18" s="31">
        <v>0</v>
      </c>
      <c r="AA18" s="30">
        <v>0</v>
      </c>
      <c r="AB18" s="30">
        <v>0</v>
      </c>
      <c r="AC18" s="32">
        <v>0</v>
      </c>
      <c r="AD18" s="31">
        <v>0</v>
      </c>
      <c r="AE18" s="30">
        <v>0</v>
      </c>
      <c r="AF18" s="30">
        <v>0</v>
      </c>
      <c r="AG18" s="32">
        <v>0</v>
      </c>
      <c r="AH18" s="31">
        <v>0</v>
      </c>
      <c r="AI18" s="30">
        <v>0</v>
      </c>
      <c r="AJ18" s="30">
        <v>0</v>
      </c>
      <c r="AK18" s="32">
        <v>0</v>
      </c>
      <c r="AL18" s="31">
        <v>15250</v>
      </c>
      <c r="AM18" s="30">
        <v>15250</v>
      </c>
      <c r="AN18" s="30">
        <v>92360</v>
      </c>
      <c r="AO18" s="32">
        <v>6.0563934426229507</v>
      </c>
      <c r="AP18" s="31">
        <v>1339495</v>
      </c>
      <c r="AQ18" s="30">
        <v>1189315</v>
      </c>
      <c r="AR18" s="32">
        <v>5742740</v>
      </c>
      <c r="AS18" s="31">
        <v>3531100</v>
      </c>
      <c r="AT18" s="30">
        <v>3483587</v>
      </c>
      <c r="AU18" s="30">
        <v>10448196</v>
      </c>
      <c r="AV18" s="32">
        <v>2.9992636899839158</v>
      </c>
      <c r="AW18" s="31">
        <v>124800</v>
      </c>
      <c r="AX18" s="30">
        <v>120900</v>
      </c>
      <c r="AY18" s="34">
        <v>218550</v>
      </c>
      <c r="AZ18" s="32">
        <v>1.8076923076923077</v>
      </c>
      <c r="BA18" s="31">
        <v>200</v>
      </c>
      <c r="BB18" s="30">
        <v>200</v>
      </c>
      <c r="BC18" s="34">
        <v>200</v>
      </c>
      <c r="BD18" s="32">
        <v>1</v>
      </c>
      <c r="BE18" s="31">
        <v>700</v>
      </c>
      <c r="BF18" s="30">
        <v>630</v>
      </c>
      <c r="BG18" s="34">
        <v>2300</v>
      </c>
      <c r="BH18" s="32">
        <v>3.6507936507936507</v>
      </c>
      <c r="BI18" s="31">
        <v>0</v>
      </c>
      <c r="BJ18" s="30">
        <v>0</v>
      </c>
      <c r="BK18" s="34">
        <v>0</v>
      </c>
      <c r="BL18" s="32">
        <v>0</v>
      </c>
      <c r="BM18" s="31">
        <v>0</v>
      </c>
      <c r="BN18" s="30">
        <v>0</v>
      </c>
      <c r="BO18" s="34">
        <v>0</v>
      </c>
      <c r="BP18" s="32">
        <v>0</v>
      </c>
      <c r="BQ18" s="31">
        <v>13800</v>
      </c>
      <c r="BR18" s="30">
        <v>13000</v>
      </c>
      <c r="BS18" s="34">
        <v>16150</v>
      </c>
      <c r="BT18" s="32">
        <v>1.2423076923076923</v>
      </c>
      <c r="BU18" s="112">
        <v>3670600</v>
      </c>
      <c r="BV18" s="30">
        <v>3618317</v>
      </c>
      <c r="BW18" s="113">
        <v>10685396</v>
      </c>
      <c r="BX18" s="112">
        <v>5010095</v>
      </c>
      <c r="BY18" s="30">
        <v>4807632</v>
      </c>
      <c r="BZ18" s="114">
        <v>16428136</v>
      </c>
    </row>
    <row r="19" spans="1:78" x14ac:dyDescent="0.25">
      <c r="A19" s="109" t="s">
        <v>50</v>
      </c>
      <c r="B19" s="31">
        <v>589450</v>
      </c>
      <c r="C19" s="30">
        <v>577380</v>
      </c>
      <c r="D19" s="30">
        <v>1847240</v>
      </c>
      <c r="E19" s="32">
        <v>3.1993487824309814</v>
      </c>
      <c r="F19" s="31">
        <v>372045</v>
      </c>
      <c r="G19" s="30">
        <v>301835</v>
      </c>
      <c r="H19" s="30">
        <v>1984720</v>
      </c>
      <c r="I19" s="32">
        <v>6.5755131114681866</v>
      </c>
      <c r="J19" s="31">
        <v>147640</v>
      </c>
      <c r="K19" s="30">
        <v>121340</v>
      </c>
      <c r="L19" s="30">
        <v>539140</v>
      </c>
      <c r="M19" s="32">
        <v>4.4432174056370526</v>
      </c>
      <c r="N19" s="31">
        <v>0</v>
      </c>
      <c r="O19" s="30">
        <v>0</v>
      </c>
      <c r="P19" s="30">
        <v>0</v>
      </c>
      <c r="Q19" s="32">
        <v>0</v>
      </c>
      <c r="R19" s="31">
        <v>46060</v>
      </c>
      <c r="S19" s="30">
        <v>300</v>
      </c>
      <c r="T19" s="30">
        <v>840</v>
      </c>
      <c r="U19" s="32">
        <v>2.8</v>
      </c>
      <c r="V19" s="31">
        <v>2880</v>
      </c>
      <c r="W19" s="30">
        <v>2880</v>
      </c>
      <c r="X19" s="30">
        <v>10520</v>
      </c>
      <c r="Y19" s="32">
        <v>3.6527777777777777</v>
      </c>
      <c r="Z19" s="31">
        <v>0</v>
      </c>
      <c r="AA19" s="30">
        <v>0</v>
      </c>
      <c r="AB19" s="30">
        <v>0</v>
      </c>
      <c r="AC19" s="32">
        <v>0</v>
      </c>
      <c r="AD19" s="31">
        <v>0</v>
      </c>
      <c r="AE19" s="30">
        <v>0</v>
      </c>
      <c r="AF19" s="30">
        <v>0</v>
      </c>
      <c r="AG19" s="32">
        <v>0</v>
      </c>
      <c r="AH19" s="31">
        <v>0</v>
      </c>
      <c r="AI19" s="30">
        <v>0</v>
      </c>
      <c r="AJ19" s="30">
        <v>0</v>
      </c>
      <c r="AK19" s="32">
        <v>0</v>
      </c>
      <c r="AL19" s="31">
        <v>19900</v>
      </c>
      <c r="AM19" s="30">
        <v>19900</v>
      </c>
      <c r="AN19" s="30">
        <v>114800</v>
      </c>
      <c r="AO19" s="32">
        <v>5.7688442211055273</v>
      </c>
      <c r="AP19" s="31">
        <v>1177975</v>
      </c>
      <c r="AQ19" s="30">
        <v>1023635</v>
      </c>
      <c r="AR19" s="32">
        <v>4497260</v>
      </c>
      <c r="AS19" s="31">
        <v>3553290</v>
      </c>
      <c r="AT19" s="30">
        <v>3524318</v>
      </c>
      <c r="AU19" s="30">
        <v>10275415</v>
      </c>
      <c r="AV19" s="32">
        <v>2.9155754389927355</v>
      </c>
      <c r="AW19" s="31">
        <v>164900</v>
      </c>
      <c r="AX19" s="30">
        <v>164500</v>
      </c>
      <c r="AY19" s="34">
        <v>320650</v>
      </c>
      <c r="AZ19" s="32">
        <v>1.949240121580547</v>
      </c>
      <c r="BA19" s="31">
        <v>2650</v>
      </c>
      <c r="BB19" s="30">
        <v>2650</v>
      </c>
      <c r="BC19" s="34">
        <v>2740</v>
      </c>
      <c r="BD19" s="32">
        <v>1.0339622641509434</v>
      </c>
      <c r="BE19" s="31">
        <v>580</v>
      </c>
      <c r="BF19" s="30">
        <v>580</v>
      </c>
      <c r="BG19" s="34">
        <v>2030</v>
      </c>
      <c r="BH19" s="32">
        <v>3.5</v>
      </c>
      <c r="BI19" s="31">
        <v>0</v>
      </c>
      <c r="BJ19" s="30">
        <v>0</v>
      </c>
      <c r="BK19" s="34">
        <v>0</v>
      </c>
      <c r="BL19" s="32">
        <v>0</v>
      </c>
      <c r="BM19" s="31">
        <v>0</v>
      </c>
      <c r="BN19" s="30">
        <v>0</v>
      </c>
      <c r="BO19" s="34">
        <v>0</v>
      </c>
      <c r="BP19" s="32">
        <v>0</v>
      </c>
      <c r="BQ19" s="31">
        <v>12045</v>
      </c>
      <c r="BR19" s="30">
        <v>11545</v>
      </c>
      <c r="BS19" s="34">
        <v>13860</v>
      </c>
      <c r="BT19" s="32">
        <v>1.2005197055002166</v>
      </c>
      <c r="BU19" s="112">
        <v>3733465</v>
      </c>
      <c r="BV19" s="30">
        <v>3703593</v>
      </c>
      <c r="BW19" s="113">
        <v>10614695</v>
      </c>
      <c r="BX19" s="112">
        <v>4911440</v>
      </c>
      <c r="BY19" s="30">
        <v>4727228</v>
      </c>
      <c r="BZ19" s="114">
        <v>15111955</v>
      </c>
    </row>
    <row r="20" spans="1:78" x14ac:dyDescent="0.25">
      <c r="A20" s="109" t="s">
        <v>51</v>
      </c>
      <c r="B20" s="31">
        <v>707700</v>
      </c>
      <c r="C20" s="30">
        <v>690700</v>
      </c>
      <c r="D20" s="30">
        <v>1995600</v>
      </c>
      <c r="E20" s="32">
        <v>2.8892427971622991</v>
      </c>
      <c r="F20" s="31">
        <v>375370</v>
      </c>
      <c r="G20" s="30">
        <v>309530</v>
      </c>
      <c r="H20" s="30">
        <v>2635120</v>
      </c>
      <c r="I20" s="32">
        <v>8.5132943494976256</v>
      </c>
      <c r="J20" s="31">
        <v>171350</v>
      </c>
      <c r="K20" s="30">
        <v>145050</v>
      </c>
      <c r="L20" s="30">
        <v>736650</v>
      </c>
      <c r="M20" s="32">
        <v>5.0785935884177871</v>
      </c>
      <c r="N20" s="31">
        <v>0</v>
      </c>
      <c r="O20" s="30">
        <v>0</v>
      </c>
      <c r="P20" s="30">
        <v>0</v>
      </c>
      <c r="Q20" s="32">
        <v>0</v>
      </c>
      <c r="R20" s="31">
        <v>63100</v>
      </c>
      <c r="S20" s="30">
        <v>500</v>
      </c>
      <c r="T20" s="30">
        <v>1500</v>
      </c>
      <c r="U20" s="32">
        <v>3</v>
      </c>
      <c r="V20" s="31">
        <v>4020</v>
      </c>
      <c r="W20" s="30">
        <v>4020</v>
      </c>
      <c r="X20" s="30">
        <v>15050</v>
      </c>
      <c r="Y20" s="32">
        <v>3.7437810945273631</v>
      </c>
      <c r="Z20" s="31">
        <v>0</v>
      </c>
      <c r="AA20" s="30">
        <v>0</v>
      </c>
      <c r="AB20" s="30">
        <v>0</v>
      </c>
      <c r="AC20" s="32">
        <v>0</v>
      </c>
      <c r="AD20" s="31">
        <v>0</v>
      </c>
      <c r="AE20" s="30">
        <v>0</v>
      </c>
      <c r="AF20" s="30">
        <v>0</v>
      </c>
      <c r="AG20" s="32">
        <v>0</v>
      </c>
      <c r="AH20" s="31">
        <v>0</v>
      </c>
      <c r="AI20" s="30">
        <v>0</v>
      </c>
      <c r="AJ20" s="30">
        <v>0</v>
      </c>
      <c r="AK20" s="32">
        <v>0</v>
      </c>
      <c r="AL20" s="31">
        <v>20600</v>
      </c>
      <c r="AM20" s="30">
        <v>20100</v>
      </c>
      <c r="AN20" s="30">
        <v>101500</v>
      </c>
      <c r="AO20" s="32">
        <v>5.0497512437810945</v>
      </c>
      <c r="AP20" s="31">
        <v>1342140</v>
      </c>
      <c r="AQ20" s="30">
        <v>1169900</v>
      </c>
      <c r="AR20" s="32">
        <v>5485420</v>
      </c>
      <c r="AS20" s="31">
        <v>3474600</v>
      </c>
      <c r="AT20" s="30">
        <v>3433555</v>
      </c>
      <c r="AU20" s="30">
        <v>11295735</v>
      </c>
      <c r="AV20" s="32">
        <v>3.2898075027194844</v>
      </c>
      <c r="AW20" s="31">
        <v>192800</v>
      </c>
      <c r="AX20" s="30">
        <v>191500</v>
      </c>
      <c r="AY20" s="34">
        <v>301540</v>
      </c>
      <c r="AZ20" s="32">
        <v>1.5746214099216711</v>
      </c>
      <c r="BA20" s="31">
        <v>1320</v>
      </c>
      <c r="BB20" s="30">
        <v>1320</v>
      </c>
      <c r="BC20" s="34">
        <v>1185</v>
      </c>
      <c r="BD20" s="32">
        <v>0.89772727272727271</v>
      </c>
      <c r="BE20" s="31">
        <v>700</v>
      </c>
      <c r="BF20" s="30">
        <v>250</v>
      </c>
      <c r="BG20" s="34">
        <v>750</v>
      </c>
      <c r="BH20" s="32">
        <v>3</v>
      </c>
      <c r="BI20" s="31">
        <v>150</v>
      </c>
      <c r="BJ20" s="30">
        <v>150</v>
      </c>
      <c r="BK20" s="34">
        <v>170</v>
      </c>
      <c r="BL20" s="32">
        <v>1.1333333333333333</v>
      </c>
      <c r="BM20" s="31">
        <v>0</v>
      </c>
      <c r="BN20" s="30">
        <v>0</v>
      </c>
      <c r="BO20" s="34">
        <v>0</v>
      </c>
      <c r="BP20" s="32">
        <v>0</v>
      </c>
      <c r="BQ20" s="31">
        <v>16500</v>
      </c>
      <c r="BR20" s="30">
        <v>16500</v>
      </c>
      <c r="BS20" s="34">
        <v>26250</v>
      </c>
      <c r="BT20" s="32">
        <v>1.5909090909090908</v>
      </c>
      <c r="BU20" s="112">
        <v>3686070</v>
      </c>
      <c r="BV20" s="30">
        <v>3643275</v>
      </c>
      <c r="BW20" s="113">
        <v>11625630</v>
      </c>
      <c r="BX20" s="112">
        <v>5028210</v>
      </c>
      <c r="BY20" s="30">
        <v>4813175</v>
      </c>
      <c r="BZ20" s="114">
        <v>17111050</v>
      </c>
    </row>
    <row r="21" spans="1:78" x14ac:dyDescent="0.25">
      <c r="A21" s="109" t="s">
        <v>52</v>
      </c>
      <c r="B21" s="31">
        <v>753920</v>
      </c>
      <c r="C21" s="30">
        <v>753920</v>
      </c>
      <c r="D21" s="30">
        <v>2653620</v>
      </c>
      <c r="E21" s="32">
        <v>3.5197633701188455</v>
      </c>
      <c r="F21" s="31">
        <v>453600</v>
      </c>
      <c r="G21" s="30">
        <v>334900</v>
      </c>
      <c r="H21" s="30">
        <v>2538680</v>
      </c>
      <c r="I21" s="32">
        <v>7.5804120633024787</v>
      </c>
      <c r="J21" s="31">
        <v>184000</v>
      </c>
      <c r="K21" s="30">
        <v>108500</v>
      </c>
      <c r="L21" s="30">
        <v>577470</v>
      </c>
      <c r="M21" s="32">
        <v>5.322304147465438</v>
      </c>
      <c r="N21" s="31">
        <v>0</v>
      </c>
      <c r="O21" s="30">
        <v>0</v>
      </c>
      <c r="P21" s="30">
        <v>0</v>
      </c>
      <c r="Q21" s="32">
        <v>0</v>
      </c>
      <c r="R21" s="31">
        <v>58650</v>
      </c>
      <c r="S21" s="30">
        <v>2050</v>
      </c>
      <c r="T21" s="30">
        <v>6900</v>
      </c>
      <c r="U21" s="32">
        <v>3.3658536585365852</v>
      </c>
      <c r="V21" s="31">
        <v>4600</v>
      </c>
      <c r="W21" s="30">
        <v>4600</v>
      </c>
      <c r="X21" s="30">
        <v>17960</v>
      </c>
      <c r="Y21" s="32">
        <v>3.9043478260869566</v>
      </c>
      <c r="Z21" s="31">
        <v>0</v>
      </c>
      <c r="AA21" s="30">
        <v>0</v>
      </c>
      <c r="AB21" s="30">
        <v>0</v>
      </c>
      <c r="AC21" s="32">
        <v>0</v>
      </c>
      <c r="AD21" s="31">
        <v>0</v>
      </c>
      <c r="AE21" s="30">
        <v>0</v>
      </c>
      <c r="AF21" s="30">
        <v>0</v>
      </c>
      <c r="AG21" s="32">
        <v>0</v>
      </c>
      <c r="AH21" s="31">
        <v>0</v>
      </c>
      <c r="AI21" s="30">
        <v>0</v>
      </c>
      <c r="AJ21" s="30">
        <v>0</v>
      </c>
      <c r="AK21" s="32">
        <v>0</v>
      </c>
      <c r="AL21" s="31">
        <v>23000</v>
      </c>
      <c r="AM21" s="30">
        <v>23000</v>
      </c>
      <c r="AN21" s="30">
        <v>135250</v>
      </c>
      <c r="AO21" s="32">
        <v>5.8804347826086953</v>
      </c>
      <c r="AP21" s="31">
        <v>1477770</v>
      </c>
      <c r="AQ21" s="30">
        <v>1226970</v>
      </c>
      <c r="AR21" s="32">
        <v>5929880</v>
      </c>
      <c r="AS21" s="31">
        <v>3492200</v>
      </c>
      <c r="AT21" s="30">
        <v>3427400</v>
      </c>
      <c r="AU21" s="30">
        <v>11480000</v>
      </c>
      <c r="AV21" s="32">
        <v>3.3494777382272276</v>
      </c>
      <c r="AW21" s="31">
        <v>243300</v>
      </c>
      <c r="AX21" s="30">
        <v>240300</v>
      </c>
      <c r="AY21" s="34">
        <v>477315</v>
      </c>
      <c r="AZ21" s="32">
        <v>1.9863295880149814</v>
      </c>
      <c r="BA21" s="31">
        <v>300</v>
      </c>
      <c r="BB21" s="30">
        <v>300</v>
      </c>
      <c r="BC21" s="34">
        <v>260</v>
      </c>
      <c r="BD21" s="32">
        <v>0.8666666666666667</v>
      </c>
      <c r="BE21" s="31">
        <v>400</v>
      </c>
      <c r="BF21" s="30">
        <v>400</v>
      </c>
      <c r="BG21" s="34">
        <v>1400</v>
      </c>
      <c r="BH21" s="32">
        <v>3.5</v>
      </c>
      <c r="BI21" s="31">
        <v>92</v>
      </c>
      <c r="BJ21" s="30">
        <v>92</v>
      </c>
      <c r="BK21" s="34">
        <v>160</v>
      </c>
      <c r="BL21" s="32">
        <v>1.7391304347826086</v>
      </c>
      <c r="BM21" s="31">
        <v>0</v>
      </c>
      <c r="BN21" s="30">
        <v>0</v>
      </c>
      <c r="BO21" s="34">
        <v>0</v>
      </c>
      <c r="BP21" s="32">
        <v>0</v>
      </c>
      <c r="BQ21" s="31">
        <v>10500</v>
      </c>
      <c r="BR21" s="30">
        <v>10440</v>
      </c>
      <c r="BS21" s="34">
        <v>13252</v>
      </c>
      <c r="BT21" s="32">
        <v>1.2693486590038314</v>
      </c>
      <c r="BU21" s="112">
        <v>3746792</v>
      </c>
      <c r="BV21" s="30">
        <v>3678932</v>
      </c>
      <c r="BW21" s="113">
        <v>11972387</v>
      </c>
      <c r="BX21" s="112">
        <v>5224562</v>
      </c>
      <c r="BY21" s="30">
        <v>4905902</v>
      </c>
      <c r="BZ21" s="114">
        <v>17902267</v>
      </c>
    </row>
    <row r="22" spans="1:78" x14ac:dyDescent="0.25">
      <c r="A22" s="109" t="s">
        <v>53</v>
      </c>
      <c r="B22" s="31">
        <v>351280</v>
      </c>
      <c r="C22" s="30">
        <v>321780</v>
      </c>
      <c r="D22" s="30">
        <v>519850</v>
      </c>
      <c r="E22" s="32">
        <v>1.6155447821492945</v>
      </c>
      <c r="F22" s="31">
        <v>365300</v>
      </c>
      <c r="G22" s="30">
        <v>235500</v>
      </c>
      <c r="H22" s="30">
        <v>1601660</v>
      </c>
      <c r="I22" s="32">
        <v>6.801104033970276</v>
      </c>
      <c r="J22" s="31">
        <v>0</v>
      </c>
      <c r="K22" s="30">
        <v>0</v>
      </c>
      <c r="L22" s="30">
        <v>0</v>
      </c>
      <c r="M22" s="32">
        <v>0</v>
      </c>
      <c r="N22" s="31">
        <v>0</v>
      </c>
      <c r="O22" s="30">
        <v>0</v>
      </c>
      <c r="P22" s="30">
        <v>0</v>
      </c>
      <c r="Q22" s="32">
        <v>0</v>
      </c>
      <c r="R22" s="31">
        <v>70200</v>
      </c>
      <c r="S22" s="30">
        <v>1000</v>
      </c>
      <c r="T22" s="30">
        <v>2315</v>
      </c>
      <c r="U22" s="32">
        <v>2.3149999999999999</v>
      </c>
      <c r="V22" s="31">
        <v>4350</v>
      </c>
      <c r="W22" s="30">
        <v>4000</v>
      </c>
      <c r="X22" s="30">
        <v>9375</v>
      </c>
      <c r="Y22" s="32">
        <v>2.34375</v>
      </c>
      <c r="Z22" s="31">
        <v>0</v>
      </c>
      <c r="AA22" s="30">
        <v>0</v>
      </c>
      <c r="AB22" s="30">
        <v>0</v>
      </c>
      <c r="AC22" s="32">
        <v>0</v>
      </c>
      <c r="AD22" s="31">
        <v>0</v>
      </c>
      <c r="AE22" s="30">
        <v>0</v>
      </c>
      <c r="AF22" s="30">
        <v>0</v>
      </c>
      <c r="AG22" s="32">
        <v>0</v>
      </c>
      <c r="AH22" s="31">
        <v>0</v>
      </c>
      <c r="AI22" s="30">
        <v>0</v>
      </c>
      <c r="AJ22" s="30">
        <v>0</v>
      </c>
      <c r="AK22" s="32">
        <v>0</v>
      </c>
      <c r="AL22" s="31">
        <v>25880</v>
      </c>
      <c r="AM22" s="30">
        <v>25880</v>
      </c>
      <c r="AN22" s="30">
        <v>163710</v>
      </c>
      <c r="AO22" s="32">
        <v>6.3257341576506958</v>
      </c>
      <c r="AP22" s="31">
        <v>817010</v>
      </c>
      <c r="AQ22" s="30">
        <v>588160</v>
      </c>
      <c r="AR22" s="32">
        <v>2296910</v>
      </c>
      <c r="AS22" s="31">
        <v>3440864</v>
      </c>
      <c r="AT22" s="30">
        <v>3354964</v>
      </c>
      <c r="AU22" s="30">
        <v>8082856</v>
      </c>
      <c r="AV22" s="32">
        <v>2.4092228709458583</v>
      </c>
      <c r="AW22" s="31">
        <v>234100</v>
      </c>
      <c r="AX22" s="30">
        <v>206600</v>
      </c>
      <c r="AY22" s="34">
        <v>184140</v>
      </c>
      <c r="AZ22" s="32">
        <v>0.89128751210067769</v>
      </c>
      <c r="BA22" s="31">
        <v>0</v>
      </c>
      <c r="BB22" s="30">
        <v>0</v>
      </c>
      <c r="BC22" s="34">
        <v>0</v>
      </c>
      <c r="BD22" s="32">
        <v>0</v>
      </c>
      <c r="BE22" s="31">
        <v>480</v>
      </c>
      <c r="BF22" s="30">
        <v>480</v>
      </c>
      <c r="BG22" s="34">
        <v>1296</v>
      </c>
      <c r="BH22" s="32">
        <v>2.7</v>
      </c>
      <c r="BI22" s="31">
        <v>681</v>
      </c>
      <c r="BJ22" s="30">
        <v>501</v>
      </c>
      <c r="BK22" s="34">
        <v>902</v>
      </c>
      <c r="BL22" s="32">
        <v>1.8003992015968064</v>
      </c>
      <c r="BM22" s="31">
        <v>0</v>
      </c>
      <c r="BN22" s="30">
        <v>0</v>
      </c>
      <c r="BO22" s="34">
        <v>0</v>
      </c>
      <c r="BP22" s="32">
        <v>0</v>
      </c>
      <c r="BQ22" s="31">
        <v>31100</v>
      </c>
      <c r="BR22" s="30">
        <v>30200</v>
      </c>
      <c r="BS22" s="34">
        <v>27600</v>
      </c>
      <c r="BT22" s="32">
        <v>0.91390728476821192</v>
      </c>
      <c r="BU22" s="112">
        <v>3707225</v>
      </c>
      <c r="BV22" s="30">
        <v>3592745</v>
      </c>
      <c r="BW22" s="113">
        <v>8296794</v>
      </c>
      <c r="BX22" s="112">
        <v>4524235</v>
      </c>
      <c r="BY22" s="30">
        <v>4180905</v>
      </c>
      <c r="BZ22" s="114">
        <v>10593704</v>
      </c>
    </row>
    <row r="23" spans="1:78" x14ac:dyDescent="0.25">
      <c r="A23" s="109" t="s">
        <v>54</v>
      </c>
      <c r="B23" s="31">
        <v>317160</v>
      </c>
      <c r="C23" s="30">
        <v>312620</v>
      </c>
      <c r="D23" s="30">
        <v>993980</v>
      </c>
      <c r="E23" s="32">
        <v>3.1795150662145737</v>
      </c>
      <c r="F23" s="31">
        <v>491850</v>
      </c>
      <c r="G23" s="30">
        <v>412250</v>
      </c>
      <c r="H23" s="30">
        <v>4006170</v>
      </c>
      <c r="I23" s="32">
        <v>9.7178168587022444</v>
      </c>
      <c r="J23" s="31">
        <v>193100</v>
      </c>
      <c r="K23" s="30">
        <v>154700</v>
      </c>
      <c r="L23" s="30">
        <v>836680</v>
      </c>
      <c r="M23" s="32">
        <v>5.4084033613445381</v>
      </c>
      <c r="N23" s="31">
        <v>0</v>
      </c>
      <c r="O23" s="30">
        <v>0</v>
      </c>
      <c r="P23" s="30">
        <v>0</v>
      </c>
      <c r="Q23" s="32">
        <v>0</v>
      </c>
      <c r="R23" s="31">
        <v>70000</v>
      </c>
      <c r="S23" s="30">
        <v>1000</v>
      </c>
      <c r="T23" s="30">
        <v>2900</v>
      </c>
      <c r="U23" s="32">
        <v>2.9</v>
      </c>
      <c r="V23" s="31">
        <v>4700</v>
      </c>
      <c r="W23" s="30">
        <v>4700</v>
      </c>
      <c r="X23" s="30">
        <v>13790</v>
      </c>
      <c r="Y23" s="32">
        <v>2.9340425531914893</v>
      </c>
      <c r="Z23" s="31">
        <v>0</v>
      </c>
      <c r="AA23" s="30">
        <v>0</v>
      </c>
      <c r="AB23" s="30">
        <v>0</v>
      </c>
      <c r="AC23" s="32">
        <v>0</v>
      </c>
      <c r="AD23" s="31">
        <v>0</v>
      </c>
      <c r="AE23" s="30">
        <v>0</v>
      </c>
      <c r="AF23" s="30">
        <v>0</v>
      </c>
      <c r="AG23" s="32">
        <v>0</v>
      </c>
      <c r="AH23" s="31">
        <v>0</v>
      </c>
      <c r="AI23" s="30">
        <v>0</v>
      </c>
      <c r="AJ23" s="30">
        <v>0</v>
      </c>
      <c r="AK23" s="32">
        <v>0</v>
      </c>
      <c r="AL23" s="31">
        <v>31100</v>
      </c>
      <c r="AM23" s="30">
        <v>30450</v>
      </c>
      <c r="AN23" s="30">
        <v>180520</v>
      </c>
      <c r="AO23" s="32">
        <v>5.9284072249589492</v>
      </c>
      <c r="AP23" s="31">
        <v>1107910</v>
      </c>
      <c r="AQ23" s="30">
        <v>915720</v>
      </c>
      <c r="AR23" s="32">
        <v>6034040</v>
      </c>
      <c r="AS23" s="31">
        <v>3079275</v>
      </c>
      <c r="AT23" s="30">
        <v>3074975</v>
      </c>
      <c r="AU23" s="30">
        <v>10432721</v>
      </c>
      <c r="AV23" s="32">
        <v>3.3927823803445558</v>
      </c>
      <c r="AW23" s="31">
        <v>179375</v>
      </c>
      <c r="AX23" s="30">
        <v>173535</v>
      </c>
      <c r="AY23" s="34">
        <v>131812</v>
      </c>
      <c r="AZ23" s="32">
        <v>0.75957011553865217</v>
      </c>
      <c r="BA23" s="31">
        <v>200</v>
      </c>
      <c r="BB23" s="30">
        <v>120</v>
      </c>
      <c r="BC23" s="34">
        <v>54</v>
      </c>
      <c r="BD23" s="32">
        <v>0.45</v>
      </c>
      <c r="BE23" s="31">
        <v>115</v>
      </c>
      <c r="BF23" s="30">
        <v>90</v>
      </c>
      <c r="BG23" s="34">
        <v>225</v>
      </c>
      <c r="BH23" s="32">
        <v>2.5</v>
      </c>
      <c r="BI23" s="31">
        <v>350</v>
      </c>
      <c r="BJ23" s="30">
        <v>350</v>
      </c>
      <c r="BK23" s="34">
        <v>630</v>
      </c>
      <c r="BL23" s="32">
        <v>1.8</v>
      </c>
      <c r="BM23" s="31">
        <v>0</v>
      </c>
      <c r="BN23" s="30">
        <v>0</v>
      </c>
      <c r="BO23" s="34">
        <v>0</v>
      </c>
      <c r="BP23" s="32">
        <v>0</v>
      </c>
      <c r="BQ23" s="31">
        <v>45000</v>
      </c>
      <c r="BR23" s="30">
        <v>45000</v>
      </c>
      <c r="BS23" s="34">
        <v>120000</v>
      </c>
      <c r="BT23" s="32">
        <v>2.6666666666666665</v>
      </c>
      <c r="BU23" s="112">
        <v>3304315</v>
      </c>
      <c r="BV23" s="30">
        <v>3294070</v>
      </c>
      <c r="BW23" s="113">
        <v>10685442</v>
      </c>
      <c r="BX23" s="112">
        <v>4412225</v>
      </c>
      <c r="BY23" s="30">
        <v>4209790</v>
      </c>
      <c r="BZ23" s="114">
        <v>16719482</v>
      </c>
    </row>
    <row r="24" spans="1:78" x14ac:dyDescent="0.25">
      <c r="A24" s="109" t="s">
        <v>55</v>
      </c>
      <c r="B24" s="31">
        <v>444280</v>
      </c>
      <c r="C24" s="30">
        <v>438780</v>
      </c>
      <c r="D24" s="30">
        <v>1826500</v>
      </c>
      <c r="E24" s="32">
        <v>4.1626783353844754</v>
      </c>
      <c r="F24" s="31">
        <v>567423</v>
      </c>
      <c r="G24" s="30">
        <v>488173</v>
      </c>
      <c r="H24" s="30">
        <v>3656820</v>
      </c>
      <c r="I24" s="32">
        <v>7.490828046614622</v>
      </c>
      <c r="J24" s="31">
        <v>188012</v>
      </c>
      <c r="K24" s="30">
        <v>146512</v>
      </c>
      <c r="L24" s="30">
        <v>743830</v>
      </c>
      <c r="M24" s="32">
        <v>5.0769220268646933</v>
      </c>
      <c r="N24" s="31">
        <v>0</v>
      </c>
      <c r="O24" s="30">
        <v>0</v>
      </c>
      <c r="P24" s="30">
        <v>0</v>
      </c>
      <c r="Q24" s="32">
        <v>0</v>
      </c>
      <c r="R24" s="31">
        <v>83150</v>
      </c>
      <c r="S24" s="30">
        <v>1600</v>
      </c>
      <c r="T24" s="30">
        <v>4040</v>
      </c>
      <c r="U24" s="32">
        <v>2.5249999999999999</v>
      </c>
      <c r="V24" s="31">
        <v>5500</v>
      </c>
      <c r="W24" s="30">
        <v>5500</v>
      </c>
      <c r="X24" s="30">
        <v>26700</v>
      </c>
      <c r="Y24" s="32">
        <v>4.8545454545454545</v>
      </c>
      <c r="Z24" s="31">
        <v>0</v>
      </c>
      <c r="AA24" s="30">
        <v>0</v>
      </c>
      <c r="AB24" s="30">
        <v>0</v>
      </c>
      <c r="AC24" s="32">
        <v>0</v>
      </c>
      <c r="AD24" s="31">
        <v>0</v>
      </c>
      <c r="AE24" s="30">
        <v>0</v>
      </c>
      <c r="AF24" s="30">
        <v>0</v>
      </c>
      <c r="AG24" s="32">
        <v>0</v>
      </c>
      <c r="AH24" s="31">
        <v>0</v>
      </c>
      <c r="AI24" s="30">
        <v>0</v>
      </c>
      <c r="AJ24" s="30">
        <v>0</v>
      </c>
      <c r="AK24" s="32">
        <v>0</v>
      </c>
      <c r="AL24" s="31">
        <v>36400</v>
      </c>
      <c r="AM24" s="30">
        <v>36400</v>
      </c>
      <c r="AN24" s="30">
        <v>213200</v>
      </c>
      <c r="AO24" s="32">
        <v>5.8571428571428568</v>
      </c>
      <c r="AP24" s="31">
        <v>1324765</v>
      </c>
      <c r="AQ24" s="30">
        <v>1116965</v>
      </c>
      <c r="AR24" s="32">
        <v>6471090</v>
      </c>
      <c r="AS24" s="31">
        <v>3107737</v>
      </c>
      <c r="AT24" s="30">
        <v>3094737</v>
      </c>
      <c r="AU24" s="30">
        <v>9741349</v>
      </c>
      <c r="AV24" s="32">
        <v>3.1477146523274837</v>
      </c>
      <c r="AW24" s="31">
        <v>173875</v>
      </c>
      <c r="AX24" s="30">
        <v>170875</v>
      </c>
      <c r="AY24" s="34">
        <v>293815</v>
      </c>
      <c r="AZ24" s="32">
        <v>1.7194732991953181</v>
      </c>
      <c r="BA24" s="31">
        <v>550</v>
      </c>
      <c r="BB24" s="30">
        <v>400</v>
      </c>
      <c r="BC24" s="34">
        <v>380</v>
      </c>
      <c r="BD24" s="32">
        <v>0.95</v>
      </c>
      <c r="BE24" s="31">
        <v>130</v>
      </c>
      <c r="BF24" s="30">
        <v>130</v>
      </c>
      <c r="BG24" s="34">
        <v>299</v>
      </c>
      <c r="BH24" s="32">
        <v>2.2999999999999998</v>
      </c>
      <c r="BI24" s="31">
        <v>300</v>
      </c>
      <c r="BJ24" s="30">
        <v>300</v>
      </c>
      <c r="BK24" s="34">
        <v>540</v>
      </c>
      <c r="BL24" s="32">
        <v>1.8</v>
      </c>
      <c r="BM24" s="31">
        <v>0</v>
      </c>
      <c r="BN24" s="30">
        <v>0</v>
      </c>
      <c r="BO24" s="34">
        <v>0</v>
      </c>
      <c r="BP24" s="32">
        <v>0</v>
      </c>
      <c r="BQ24" s="31">
        <v>88300</v>
      </c>
      <c r="BR24" s="30">
        <v>84000</v>
      </c>
      <c r="BS24" s="34">
        <v>180980</v>
      </c>
      <c r="BT24" s="32">
        <v>2.1545238095238095</v>
      </c>
      <c r="BU24" s="112">
        <v>3370892</v>
      </c>
      <c r="BV24" s="30">
        <v>3350442</v>
      </c>
      <c r="BW24" s="113">
        <v>10217363</v>
      </c>
      <c r="BX24" s="112">
        <v>4695657</v>
      </c>
      <c r="BY24" s="30">
        <v>4467407</v>
      </c>
      <c r="BZ24" s="114">
        <v>16688453</v>
      </c>
    </row>
    <row r="25" spans="1:78" x14ac:dyDescent="0.25">
      <c r="A25" s="109" t="s">
        <v>56</v>
      </c>
      <c r="B25" s="31">
        <v>433200</v>
      </c>
      <c r="C25" s="30">
        <v>430900</v>
      </c>
      <c r="D25" s="30">
        <v>1533870</v>
      </c>
      <c r="E25" s="32">
        <v>3.5596890229751681</v>
      </c>
      <c r="F25" s="31">
        <v>648400</v>
      </c>
      <c r="G25" s="30">
        <v>553150</v>
      </c>
      <c r="H25" s="30">
        <v>3830970</v>
      </c>
      <c r="I25" s="32">
        <v>6.9257344300822563</v>
      </c>
      <c r="J25" s="31">
        <v>188900</v>
      </c>
      <c r="K25" s="30">
        <v>128800</v>
      </c>
      <c r="L25" s="30">
        <v>561890</v>
      </c>
      <c r="M25" s="32">
        <v>4.3624999999999998</v>
      </c>
      <c r="N25" s="31">
        <v>0</v>
      </c>
      <c r="O25" s="30">
        <v>0</v>
      </c>
      <c r="P25" s="30">
        <v>0</v>
      </c>
      <c r="Q25" s="32">
        <v>0</v>
      </c>
      <c r="R25" s="31">
        <v>90950</v>
      </c>
      <c r="S25" s="30">
        <v>1700</v>
      </c>
      <c r="T25" s="30">
        <v>3830</v>
      </c>
      <c r="U25" s="32">
        <v>2.2529411764705882</v>
      </c>
      <c r="V25" s="31">
        <v>9300</v>
      </c>
      <c r="W25" s="30">
        <v>9300</v>
      </c>
      <c r="X25" s="30">
        <v>33760</v>
      </c>
      <c r="Y25" s="32">
        <v>3.6301075268817202</v>
      </c>
      <c r="Z25" s="31">
        <v>0</v>
      </c>
      <c r="AA25" s="30">
        <v>0</v>
      </c>
      <c r="AB25" s="30">
        <v>0</v>
      </c>
      <c r="AC25" s="32">
        <v>0</v>
      </c>
      <c r="AD25" s="31">
        <v>0</v>
      </c>
      <c r="AE25" s="30">
        <v>0</v>
      </c>
      <c r="AF25" s="30">
        <v>0</v>
      </c>
      <c r="AG25" s="32">
        <v>0</v>
      </c>
      <c r="AH25" s="31">
        <v>0</v>
      </c>
      <c r="AI25" s="30">
        <v>0</v>
      </c>
      <c r="AJ25" s="30">
        <v>0</v>
      </c>
      <c r="AK25" s="32">
        <v>0</v>
      </c>
      <c r="AL25" s="31">
        <v>44900</v>
      </c>
      <c r="AM25" s="30">
        <v>44900</v>
      </c>
      <c r="AN25" s="30">
        <v>250310</v>
      </c>
      <c r="AO25" s="32">
        <v>5.5748329621380845</v>
      </c>
      <c r="AP25" s="31">
        <v>1415650</v>
      </c>
      <c r="AQ25" s="30">
        <v>1168750</v>
      </c>
      <c r="AR25" s="32">
        <v>6214630</v>
      </c>
      <c r="AS25" s="31">
        <v>3107800</v>
      </c>
      <c r="AT25" s="30">
        <v>3007800</v>
      </c>
      <c r="AU25" s="30">
        <v>8176630</v>
      </c>
      <c r="AV25" s="32">
        <v>2.718475297559678</v>
      </c>
      <c r="AW25" s="31">
        <v>182000</v>
      </c>
      <c r="AX25" s="30">
        <v>182000</v>
      </c>
      <c r="AY25" s="34">
        <v>301570</v>
      </c>
      <c r="AZ25" s="32">
        <v>1.6569780219780219</v>
      </c>
      <c r="BA25" s="31">
        <v>30</v>
      </c>
      <c r="BB25" s="30">
        <v>30</v>
      </c>
      <c r="BC25" s="34">
        <v>20</v>
      </c>
      <c r="BD25" s="32">
        <v>0.66666666666666663</v>
      </c>
      <c r="BE25" s="31">
        <v>200</v>
      </c>
      <c r="BF25" s="30">
        <v>200</v>
      </c>
      <c r="BG25" s="34">
        <v>600</v>
      </c>
      <c r="BH25" s="32">
        <v>3</v>
      </c>
      <c r="BI25" s="31">
        <v>200</v>
      </c>
      <c r="BJ25" s="30">
        <v>150</v>
      </c>
      <c r="BK25" s="34">
        <v>150</v>
      </c>
      <c r="BL25" s="32">
        <v>1</v>
      </c>
      <c r="BM25" s="31">
        <v>192</v>
      </c>
      <c r="BN25" s="30">
        <v>189</v>
      </c>
      <c r="BO25" s="34">
        <v>110</v>
      </c>
      <c r="BP25" s="32">
        <v>0.58201058201058198</v>
      </c>
      <c r="BQ25" s="31">
        <v>143500</v>
      </c>
      <c r="BR25" s="30">
        <v>133300</v>
      </c>
      <c r="BS25" s="34">
        <v>140380</v>
      </c>
      <c r="BT25" s="32">
        <v>1.0531132783195798</v>
      </c>
      <c r="BU25" s="112">
        <v>3433922</v>
      </c>
      <c r="BV25" s="30">
        <v>3323669</v>
      </c>
      <c r="BW25" s="113">
        <v>8619460</v>
      </c>
      <c r="BX25" s="112">
        <v>4849572</v>
      </c>
      <c r="BY25" s="30">
        <v>4492419</v>
      </c>
      <c r="BZ25" s="114">
        <v>14834090</v>
      </c>
    </row>
    <row r="26" spans="1:78" x14ac:dyDescent="0.25">
      <c r="A26" s="109" t="s">
        <v>57</v>
      </c>
      <c r="B26" s="31">
        <v>502864</v>
      </c>
      <c r="C26" s="30">
        <v>488864</v>
      </c>
      <c r="D26" s="30">
        <v>1369100</v>
      </c>
      <c r="E26" s="32">
        <v>2.800574392878183</v>
      </c>
      <c r="F26" s="31">
        <v>699200</v>
      </c>
      <c r="G26" s="30">
        <v>625560</v>
      </c>
      <c r="H26" s="30">
        <v>5463970</v>
      </c>
      <c r="I26" s="32">
        <v>8.7345258648251161</v>
      </c>
      <c r="J26" s="31">
        <v>186700</v>
      </c>
      <c r="K26" s="30">
        <v>152000</v>
      </c>
      <c r="L26" s="30">
        <v>724140</v>
      </c>
      <c r="M26" s="32">
        <v>4.7640789473684206</v>
      </c>
      <c r="N26" s="31">
        <v>0</v>
      </c>
      <c r="O26" s="30">
        <v>0</v>
      </c>
      <c r="P26" s="30">
        <v>0</v>
      </c>
      <c r="Q26" s="32">
        <v>0</v>
      </c>
      <c r="R26" s="31">
        <v>100300</v>
      </c>
      <c r="S26" s="30">
        <v>2100</v>
      </c>
      <c r="T26" s="30">
        <v>4980</v>
      </c>
      <c r="U26" s="32">
        <v>2.3714285714285714</v>
      </c>
      <c r="V26" s="31">
        <v>89275</v>
      </c>
      <c r="W26" s="30">
        <v>88375</v>
      </c>
      <c r="X26" s="30">
        <v>198350</v>
      </c>
      <c r="Y26" s="32">
        <v>2.2444130127298445</v>
      </c>
      <c r="Z26" s="31">
        <v>0</v>
      </c>
      <c r="AA26" s="30">
        <v>0</v>
      </c>
      <c r="AB26" s="30">
        <v>0</v>
      </c>
      <c r="AC26" s="32">
        <v>0</v>
      </c>
      <c r="AD26" s="31">
        <v>0</v>
      </c>
      <c r="AE26" s="30">
        <v>0</v>
      </c>
      <c r="AF26" s="30">
        <v>0</v>
      </c>
      <c r="AG26" s="32">
        <v>0</v>
      </c>
      <c r="AH26" s="31">
        <v>0</v>
      </c>
      <c r="AI26" s="30">
        <v>0</v>
      </c>
      <c r="AJ26" s="30">
        <v>0</v>
      </c>
      <c r="AK26" s="32">
        <v>0</v>
      </c>
      <c r="AL26" s="31">
        <v>45800</v>
      </c>
      <c r="AM26" s="30">
        <v>45800</v>
      </c>
      <c r="AN26" s="30">
        <v>209560</v>
      </c>
      <c r="AO26" s="32">
        <v>4.5755458515283847</v>
      </c>
      <c r="AP26" s="31">
        <v>1624139</v>
      </c>
      <c r="AQ26" s="30">
        <v>1402699</v>
      </c>
      <c r="AR26" s="32">
        <v>7970100</v>
      </c>
      <c r="AS26" s="31">
        <v>3173500</v>
      </c>
      <c r="AT26" s="30">
        <v>3168000</v>
      </c>
      <c r="AU26" s="30">
        <v>10509390</v>
      </c>
      <c r="AV26" s="32">
        <v>3.3173579545454546</v>
      </c>
      <c r="AW26" s="31">
        <v>182500</v>
      </c>
      <c r="AX26" s="30">
        <v>177300</v>
      </c>
      <c r="AY26" s="34">
        <v>294390</v>
      </c>
      <c r="AZ26" s="32">
        <v>1.6604060913705583</v>
      </c>
      <c r="BA26" s="31">
        <v>0</v>
      </c>
      <c r="BB26" s="30">
        <v>0</v>
      </c>
      <c r="BC26" s="34">
        <v>0</v>
      </c>
      <c r="BD26" s="32">
        <v>0</v>
      </c>
      <c r="BE26" s="31">
        <v>300</v>
      </c>
      <c r="BF26" s="30">
        <v>300</v>
      </c>
      <c r="BG26" s="34">
        <v>900</v>
      </c>
      <c r="BH26" s="32">
        <v>3</v>
      </c>
      <c r="BI26" s="31">
        <v>13000</v>
      </c>
      <c r="BJ26" s="30">
        <v>12700</v>
      </c>
      <c r="BK26" s="34">
        <v>19370</v>
      </c>
      <c r="BL26" s="32">
        <v>1.5251968503937008</v>
      </c>
      <c r="BM26" s="31">
        <v>200</v>
      </c>
      <c r="BN26" s="30">
        <v>140</v>
      </c>
      <c r="BO26" s="34">
        <v>140</v>
      </c>
      <c r="BP26" s="32">
        <v>1</v>
      </c>
      <c r="BQ26" s="31">
        <v>112000</v>
      </c>
      <c r="BR26" s="30">
        <v>94500</v>
      </c>
      <c r="BS26" s="34">
        <v>163100</v>
      </c>
      <c r="BT26" s="32">
        <v>1.7259259259259259</v>
      </c>
      <c r="BU26" s="112">
        <v>3481500</v>
      </c>
      <c r="BV26" s="30">
        <v>3452940</v>
      </c>
      <c r="BW26" s="113">
        <v>10987290</v>
      </c>
      <c r="BX26" s="112">
        <v>5105639</v>
      </c>
      <c r="BY26" s="30">
        <v>4855639</v>
      </c>
      <c r="BZ26" s="114">
        <v>18957390</v>
      </c>
    </row>
    <row r="27" spans="1:78" x14ac:dyDescent="0.25">
      <c r="A27" s="109" t="s">
        <v>58</v>
      </c>
      <c r="B27" s="31">
        <v>643950</v>
      </c>
      <c r="C27" s="30">
        <v>625850</v>
      </c>
      <c r="D27" s="30">
        <v>1332640</v>
      </c>
      <c r="E27" s="32">
        <v>2.1293281137652791</v>
      </c>
      <c r="F27" s="31">
        <v>541900</v>
      </c>
      <c r="G27" s="30">
        <v>479150</v>
      </c>
      <c r="H27" s="30">
        <v>3708460</v>
      </c>
      <c r="I27" s="32">
        <v>7.7396639883126372</v>
      </c>
      <c r="J27" s="31">
        <v>148430</v>
      </c>
      <c r="K27" s="30">
        <v>108430</v>
      </c>
      <c r="L27" s="30">
        <v>536410</v>
      </c>
      <c r="M27" s="32">
        <v>4.9470626210458359</v>
      </c>
      <c r="N27" s="31">
        <v>0</v>
      </c>
      <c r="O27" s="30">
        <v>0</v>
      </c>
      <c r="P27" s="30">
        <v>0</v>
      </c>
      <c r="Q27" s="32">
        <v>0</v>
      </c>
      <c r="R27" s="31">
        <v>158020</v>
      </c>
      <c r="S27" s="30">
        <v>2480</v>
      </c>
      <c r="T27" s="30">
        <v>2540</v>
      </c>
      <c r="U27" s="32">
        <v>1.0241935483870968</v>
      </c>
      <c r="V27" s="31">
        <v>37555</v>
      </c>
      <c r="W27" s="30">
        <v>37055</v>
      </c>
      <c r="X27" s="30">
        <v>82080</v>
      </c>
      <c r="Y27" s="32">
        <v>2.21508568344353</v>
      </c>
      <c r="Z27" s="31">
        <v>5200</v>
      </c>
      <c r="AA27" s="30">
        <v>1500</v>
      </c>
      <c r="AB27" s="30">
        <v>2400</v>
      </c>
      <c r="AC27" s="32">
        <v>1.6</v>
      </c>
      <c r="AD27" s="31">
        <v>0</v>
      </c>
      <c r="AE27" s="30">
        <v>0</v>
      </c>
      <c r="AF27" s="30">
        <v>0</v>
      </c>
      <c r="AG27" s="32">
        <v>0</v>
      </c>
      <c r="AH27" s="31">
        <v>0</v>
      </c>
      <c r="AI27" s="30">
        <v>0</v>
      </c>
      <c r="AJ27" s="30">
        <v>0</v>
      </c>
      <c r="AK27" s="32">
        <v>0</v>
      </c>
      <c r="AL27" s="31">
        <v>48500</v>
      </c>
      <c r="AM27" s="30">
        <v>48500</v>
      </c>
      <c r="AN27" s="30">
        <v>237980</v>
      </c>
      <c r="AO27" s="32">
        <v>4.90680412371134</v>
      </c>
      <c r="AP27" s="31">
        <v>1583555</v>
      </c>
      <c r="AQ27" s="30">
        <v>1302965</v>
      </c>
      <c r="AR27" s="32">
        <v>5902510</v>
      </c>
      <c r="AS27" s="31">
        <v>3254768</v>
      </c>
      <c r="AT27" s="30">
        <v>3209368</v>
      </c>
      <c r="AU27" s="30">
        <v>9958834</v>
      </c>
      <c r="AV27" s="32">
        <v>3.1030514419038266</v>
      </c>
      <c r="AW27" s="31">
        <v>158000</v>
      </c>
      <c r="AX27" s="30">
        <v>157200</v>
      </c>
      <c r="AY27" s="34">
        <v>244820</v>
      </c>
      <c r="AZ27" s="32">
        <v>1.557379134860051</v>
      </c>
      <c r="BA27" s="31">
        <v>0</v>
      </c>
      <c r="BB27" s="30">
        <v>0</v>
      </c>
      <c r="BC27" s="34">
        <v>0</v>
      </c>
      <c r="BD27" s="32">
        <v>0</v>
      </c>
      <c r="BE27" s="31">
        <v>300</v>
      </c>
      <c r="BF27" s="30">
        <v>300</v>
      </c>
      <c r="BG27" s="34">
        <v>750</v>
      </c>
      <c r="BH27" s="32">
        <v>2.5</v>
      </c>
      <c r="BI27" s="31">
        <v>4450</v>
      </c>
      <c r="BJ27" s="30">
        <v>4450</v>
      </c>
      <c r="BK27" s="34">
        <v>6110</v>
      </c>
      <c r="BL27" s="32">
        <v>1.3730337078651684</v>
      </c>
      <c r="BM27" s="31">
        <v>0</v>
      </c>
      <c r="BN27" s="30">
        <v>0</v>
      </c>
      <c r="BO27" s="34">
        <v>0</v>
      </c>
      <c r="BP27" s="32">
        <v>0</v>
      </c>
      <c r="BQ27" s="31">
        <v>113100</v>
      </c>
      <c r="BR27" s="30">
        <v>87400</v>
      </c>
      <c r="BS27" s="34">
        <v>178080</v>
      </c>
      <c r="BT27" s="32">
        <v>2.0375286041189931</v>
      </c>
      <c r="BU27" s="112">
        <v>3530618</v>
      </c>
      <c r="BV27" s="30">
        <v>3458718</v>
      </c>
      <c r="BW27" s="113">
        <v>10388594</v>
      </c>
      <c r="BX27" s="112">
        <v>5114173</v>
      </c>
      <c r="BY27" s="30">
        <v>4761683</v>
      </c>
      <c r="BZ27" s="114">
        <v>16291104</v>
      </c>
    </row>
    <row r="28" spans="1:78" x14ac:dyDescent="0.25">
      <c r="A28" s="109" t="s">
        <v>59</v>
      </c>
      <c r="B28" s="31">
        <v>925000</v>
      </c>
      <c r="C28" s="30">
        <v>907200</v>
      </c>
      <c r="D28" s="30">
        <v>2519010</v>
      </c>
      <c r="E28" s="32">
        <v>2.7766865079365077</v>
      </c>
      <c r="F28" s="31">
        <v>685850</v>
      </c>
      <c r="G28" s="30">
        <v>518550</v>
      </c>
      <c r="H28" s="30">
        <v>4370455</v>
      </c>
      <c r="I28" s="32">
        <v>8.428222929322148</v>
      </c>
      <c r="J28" s="31">
        <v>145300</v>
      </c>
      <c r="K28" s="30">
        <v>101000</v>
      </c>
      <c r="L28" s="30">
        <v>500350</v>
      </c>
      <c r="M28" s="32">
        <v>4.9539603960396041</v>
      </c>
      <c r="N28" s="31">
        <v>0</v>
      </c>
      <c r="O28" s="30">
        <v>0</v>
      </c>
      <c r="P28" s="30">
        <v>0</v>
      </c>
      <c r="Q28" s="32">
        <v>0</v>
      </c>
      <c r="R28" s="31">
        <v>99500</v>
      </c>
      <c r="S28" s="30">
        <v>4900</v>
      </c>
      <c r="T28" s="30">
        <v>12980</v>
      </c>
      <c r="U28" s="32">
        <v>2.6489795918367345</v>
      </c>
      <c r="V28" s="31">
        <v>31500</v>
      </c>
      <c r="W28" s="30">
        <v>31000</v>
      </c>
      <c r="X28" s="30">
        <v>95270</v>
      </c>
      <c r="Y28" s="32">
        <v>3.0732258064516129</v>
      </c>
      <c r="Z28" s="31">
        <v>4000</v>
      </c>
      <c r="AA28" s="30">
        <v>0</v>
      </c>
      <c r="AB28" s="30">
        <v>0</v>
      </c>
      <c r="AC28" s="32">
        <v>0</v>
      </c>
      <c r="AD28" s="31">
        <v>0</v>
      </c>
      <c r="AE28" s="30">
        <v>0</v>
      </c>
      <c r="AF28" s="30">
        <v>0</v>
      </c>
      <c r="AG28" s="32">
        <v>0</v>
      </c>
      <c r="AH28" s="31">
        <v>0</v>
      </c>
      <c r="AI28" s="30">
        <v>0</v>
      </c>
      <c r="AJ28" s="30">
        <v>0</v>
      </c>
      <c r="AK28" s="32">
        <v>0</v>
      </c>
      <c r="AL28" s="31">
        <v>46050</v>
      </c>
      <c r="AM28" s="30">
        <v>45050</v>
      </c>
      <c r="AN28" s="30">
        <v>218030</v>
      </c>
      <c r="AO28" s="32">
        <v>4.8397336293007767</v>
      </c>
      <c r="AP28" s="31">
        <v>1937200</v>
      </c>
      <c r="AQ28" s="30">
        <v>1607700</v>
      </c>
      <c r="AR28" s="32">
        <v>7716095</v>
      </c>
      <c r="AS28" s="31">
        <v>3224550</v>
      </c>
      <c r="AT28" s="30">
        <v>3126150</v>
      </c>
      <c r="AU28" s="30">
        <v>11804131</v>
      </c>
      <c r="AV28" s="32">
        <v>3.7759323768853061</v>
      </c>
      <c r="AW28" s="31">
        <v>152100</v>
      </c>
      <c r="AX28" s="30">
        <v>144100</v>
      </c>
      <c r="AY28" s="34">
        <v>237725</v>
      </c>
      <c r="AZ28" s="32">
        <v>1.6497224149895906</v>
      </c>
      <c r="BA28" s="31">
        <v>0</v>
      </c>
      <c r="BB28" s="30">
        <v>0</v>
      </c>
      <c r="BC28" s="34">
        <v>0</v>
      </c>
      <c r="BD28" s="32">
        <v>0</v>
      </c>
      <c r="BE28" s="31">
        <v>1100</v>
      </c>
      <c r="BF28" s="30">
        <v>1100</v>
      </c>
      <c r="BG28" s="34">
        <v>2520</v>
      </c>
      <c r="BH28" s="32">
        <v>2.290909090909091</v>
      </c>
      <c r="BI28" s="31">
        <v>10000</v>
      </c>
      <c r="BJ28" s="30">
        <v>10000</v>
      </c>
      <c r="BK28" s="34">
        <v>24760</v>
      </c>
      <c r="BL28" s="32">
        <v>2.476</v>
      </c>
      <c r="BM28" s="31">
        <v>0</v>
      </c>
      <c r="BN28" s="30">
        <v>0</v>
      </c>
      <c r="BO28" s="34">
        <v>0</v>
      </c>
      <c r="BP28" s="32">
        <v>0</v>
      </c>
      <c r="BQ28" s="31">
        <v>108300</v>
      </c>
      <c r="BR28" s="30">
        <v>72050</v>
      </c>
      <c r="BS28" s="34">
        <v>112880</v>
      </c>
      <c r="BT28" s="32">
        <v>1.5666897987508674</v>
      </c>
      <c r="BU28" s="112">
        <v>3496050</v>
      </c>
      <c r="BV28" s="30">
        <v>3353400</v>
      </c>
      <c r="BW28" s="113">
        <v>12182016</v>
      </c>
      <c r="BX28" s="112">
        <v>5433250</v>
      </c>
      <c r="BY28" s="30">
        <v>4961100</v>
      </c>
      <c r="BZ28" s="114">
        <v>19898111</v>
      </c>
    </row>
    <row r="29" spans="1:78" x14ac:dyDescent="0.25">
      <c r="A29" s="109" t="s">
        <v>60</v>
      </c>
      <c r="B29" s="31">
        <v>647130</v>
      </c>
      <c r="C29" s="30">
        <v>597990</v>
      </c>
      <c r="D29" s="30">
        <v>1872210</v>
      </c>
      <c r="E29" s="32">
        <v>3.1308383083329154</v>
      </c>
      <c r="F29" s="31">
        <v>629170</v>
      </c>
      <c r="G29" s="30">
        <v>476450</v>
      </c>
      <c r="H29" s="30">
        <v>3942387</v>
      </c>
      <c r="I29" s="32">
        <v>8.2745030958127828</v>
      </c>
      <c r="J29" s="31">
        <v>135200</v>
      </c>
      <c r="K29" s="30">
        <v>90200</v>
      </c>
      <c r="L29" s="30">
        <v>404560</v>
      </c>
      <c r="M29" s="32">
        <v>4.4851441241685146</v>
      </c>
      <c r="N29" s="31">
        <v>0</v>
      </c>
      <c r="O29" s="30">
        <v>0</v>
      </c>
      <c r="P29" s="30">
        <v>0</v>
      </c>
      <c r="Q29" s="32">
        <v>0</v>
      </c>
      <c r="R29" s="31">
        <v>96750</v>
      </c>
      <c r="S29" s="30">
        <v>3300</v>
      </c>
      <c r="T29" s="30">
        <v>8100</v>
      </c>
      <c r="U29" s="32">
        <v>2.4545454545454546</v>
      </c>
      <c r="V29" s="31">
        <v>29585</v>
      </c>
      <c r="W29" s="30">
        <v>23275</v>
      </c>
      <c r="X29" s="30">
        <v>75245</v>
      </c>
      <c r="Y29" s="32">
        <v>3.2328678839957035</v>
      </c>
      <c r="Z29" s="31">
        <v>0</v>
      </c>
      <c r="AA29" s="30">
        <v>0</v>
      </c>
      <c r="AB29" s="30">
        <v>0</v>
      </c>
      <c r="AC29" s="32">
        <v>0</v>
      </c>
      <c r="AD29" s="31">
        <v>0</v>
      </c>
      <c r="AE29" s="30">
        <v>0</v>
      </c>
      <c r="AF29" s="30">
        <v>0</v>
      </c>
      <c r="AG29" s="32">
        <v>0</v>
      </c>
      <c r="AH29" s="31">
        <v>0</v>
      </c>
      <c r="AI29" s="30">
        <v>0</v>
      </c>
      <c r="AJ29" s="30">
        <v>0</v>
      </c>
      <c r="AK29" s="32">
        <v>0</v>
      </c>
      <c r="AL29" s="31">
        <v>41350</v>
      </c>
      <c r="AM29" s="30">
        <v>39800</v>
      </c>
      <c r="AN29" s="30">
        <v>202580</v>
      </c>
      <c r="AO29" s="32">
        <v>5.0899497487437184</v>
      </c>
      <c r="AP29" s="31">
        <v>1482435</v>
      </c>
      <c r="AQ29" s="30">
        <v>1231015</v>
      </c>
      <c r="AR29" s="32">
        <v>6505082</v>
      </c>
      <c r="AS29" s="31">
        <v>3468912</v>
      </c>
      <c r="AT29" s="30">
        <v>3123327</v>
      </c>
      <c r="AU29" s="30">
        <v>8317217</v>
      </c>
      <c r="AV29" s="32">
        <v>2.6629350689184963</v>
      </c>
      <c r="AW29" s="31">
        <v>116950</v>
      </c>
      <c r="AX29" s="30">
        <v>116950</v>
      </c>
      <c r="AY29" s="34">
        <v>217470</v>
      </c>
      <c r="AZ29" s="32">
        <v>1.8595126122274477</v>
      </c>
      <c r="BA29" s="31">
        <v>0</v>
      </c>
      <c r="BB29" s="30">
        <v>0</v>
      </c>
      <c r="BC29" s="34">
        <v>0</v>
      </c>
      <c r="BD29" s="32">
        <v>0</v>
      </c>
      <c r="BE29" s="31">
        <v>400</v>
      </c>
      <c r="BF29" s="30">
        <v>200</v>
      </c>
      <c r="BG29" s="34">
        <v>640</v>
      </c>
      <c r="BH29" s="32">
        <v>3.2</v>
      </c>
      <c r="BI29" s="31">
        <v>6360</v>
      </c>
      <c r="BJ29" s="30">
        <v>6360</v>
      </c>
      <c r="BK29" s="34">
        <v>13138</v>
      </c>
      <c r="BL29" s="32">
        <v>2.0657232704402517</v>
      </c>
      <c r="BM29" s="31">
        <v>0</v>
      </c>
      <c r="BN29" s="30">
        <v>0</v>
      </c>
      <c r="BO29" s="34">
        <v>0</v>
      </c>
      <c r="BP29" s="32">
        <v>0</v>
      </c>
      <c r="BQ29" s="31">
        <v>53300</v>
      </c>
      <c r="BR29" s="30">
        <v>38200</v>
      </c>
      <c r="BS29" s="34">
        <v>51710</v>
      </c>
      <c r="BT29" s="32">
        <v>1.3536649214659686</v>
      </c>
      <c r="BU29" s="112">
        <v>3645922</v>
      </c>
      <c r="BV29" s="30">
        <v>3285037</v>
      </c>
      <c r="BW29" s="113">
        <v>8600175</v>
      </c>
      <c r="BX29" s="112">
        <v>5128357</v>
      </c>
      <c r="BY29" s="30">
        <v>4516052</v>
      </c>
      <c r="BZ29" s="114">
        <v>15105257</v>
      </c>
    </row>
    <row r="30" spans="1:78" x14ac:dyDescent="0.25">
      <c r="A30" s="109" t="s">
        <v>61</v>
      </c>
      <c r="B30" s="31">
        <v>943900</v>
      </c>
      <c r="C30" s="30">
        <v>845060</v>
      </c>
      <c r="D30" s="30">
        <v>2911327</v>
      </c>
      <c r="E30" s="32">
        <v>3.4451127730575344</v>
      </c>
      <c r="F30" s="31">
        <v>890800</v>
      </c>
      <c r="G30" s="30">
        <v>712700</v>
      </c>
      <c r="H30" s="30">
        <v>5802581</v>
      </c>
      <c r="I30" s="32">
        <v>8.1416879472428789</v>
      </c>
      <c r="J30" s="31">
        <v>113030</v>
      </c>
      <c r="K30" s="30">
        <v>78380</v>
      </c>
      <c r="L30" s="30">
        <v>357090</v>
      </c>
      <c r="M30" s="32">
        <v>4.5558816024496043</v>
      </c>
      <c r="N30" s="31">
        <v>0</v>
      </c>
      <c r="O30" s="30">
        <v>0</v>
      </c>
      <c r="P30" s="30">
        <v>0</v>
      </c>
      <c r="Q30" s="32">
        <v>0</v>
      </c>
      <c r="R30" s="31">
        <v>94000</v>
      </c>
      <c r="S30" s="30">
        <v>3700</v>
      </c>
      <c r="T30" s="30">
        <v>10710</v>
      </c>
      <c r="U30" s="32">
        <v>2.8945945945945946</v>
      </c>
      <c r="V30" s="31">
        <v>27412</v>
      </c>
      <c r="W30" s="30">
        <v>19525</v>
      </c>
      <c r="X30" s="30">
        <v>76913</v>
      </c>
      <c r="Y30" s="32">
        <v>3.9392061459667094</v>
      </c>
      <c r="Z30" s="31">
        <v>0</v>
      </c>
      <c r="AA30" s="30">
        <v>0</v>
      </c>
      <c r="AB30" s="30">
        <v>0</v>
      </c>
      <c r="AC30" s="32">
        <v>0</v>
      </c>
      <c r="AD30" s="31">
        <v>0</v>
      </c>
      <c r="AE30" s="30">
        <v>0</v>
      </c>
      <c r="AF30" s="30">
        <v>0</v>
      </c>
      <c r="AG30" s="32">
        <v>0</v>
      </c>
      <c r="AH30" s="31">
        <v>0</v>
      </c>
      <c r="AI30" s="30">
        <v>0</v>
      </c>
      <c r="AJ30" s="30">
        <v>0</v>
      </c>
      <c r="AK30" s="32">
        <v>0</v>
      </c>
      <c r="AL30" s="31">
        <v>32200</v>
      </c>
      <c r="AM30" s="30">
        <v>32200</v>
      </c>
      <c r="AN30" s="30">
        <v>179380</v>
      </c>
      <c r="AO30" s="32">
        <v>5.5708074534161494</v>
      </c>
      <c r="AP30" s="31">
        <v>2101342</v>
      </c>
      <c r="AQ30" s="30">
        <v>1691565</v>
      </c>
      <c r="AR30" s="32">
        <v>9338001</v>
      </c>
      <c r="AS30" s="31">
        <v>2957363</v>
      </c>
      <c r="AT30" s="30">
        <v>2831723</v>
      </c>
      <c r="AU30" s="30">
        <v>9762280</v>
      </c>
      <c r="AV30" s="32">
        <v>3.4474699679311853</v>
      </c>
      <c r="AW30" s="31">
        <v>204800</v>
      </c>
      <c r="AX30" s="30">
        <v>195050</v>
      </c>
      <c r="AY30" s="34">
        <v>346230</v>
      </c>
      <c r="AZ30" s="32">
        <v>1.7750833119712894</v>
      </c>
      <c r="BA30" s="31">
        <v>0</v>
      </c>
      <c r="BB30" s="30">
        <v>0</v>
      </c>
      <c r="BC30" s="34">
        <v>0</v>
      </c>
      <c r="BD30" s="32">
        <v>0</v>
      </c>
      <c r="BE30" s="31">
        <v>5641</v>
      </c>
      <c r="BF30" s="30">
        <v>3950</v>
      </c>
      <c r="BG30" s="34">
        <v>10270</v>
      </c>
      <c r="BH30" s="32">
        <v>2.6</v>
      </c>
      <c r="BI30" s="31">
        <v>4000</v>
      </c>
      <c r="BJ30" s="30">
        <v>4000</v>
      </c>
      <c r="BK30" s="34">
        <v>7360</v>
      </c>
      <c r="BL30" s="32">
        <v>1.84</v>
      </c>
      <c r="BM30" s="31">
        <v>0</v>
      </c>
      <c r="BN30" s="30">
        <v>0</v>
      </c>
      <c r="BO30" s="34">
        <v>0</v>
      </c>
      <c r="BP30" s="32">
        <v>0</v>
      </c>
      <c r="BQ30" s="31">
        <v>37500</v>
      </c>
      <c r="BR30" s="30">
        <v>32700</v>
      </c>
      <c r="BS30" s="34">
        <v>95720</v>
      </c>
      <c r="BT30" s="32">
        <v>2.927217125382263</v>
      </c>
      <c r="BU30" s="112">
        <v>3209304</v>
      </c>
      <c r="BV30" s="30">
        <v>3067423</v>
      </c>
      <c r="BW30" s="113">
        <v>10221860</v>
      </c>
      <c r="BX30" s="112">
        <v>5310646</v>
      </c>
      <c r="BY30" s="30">
        <v>4758988</v>
      </c>
      <c r="BZ30" s="114">
        <v>19559861</v>
      </c>
    </row>
    <row r="31" spans="1:78" x14ac:dyDescent="0.25">
      <c r="A31" s="109" t="s">
        <v>62</v>
      </c>
      <c r="B31" s="31">
        <v>978535</v>
      </c>
      <c r="C31" s="30">
        <v>964175</v>
      </c>
      <c r="D31" s="30">
        <v>3266141</v>
      </c>
      <c r="E31" s="32">
        <v>3.3874981201545364</v>
      </c>
      <c r="F31" s="31">
        <v>1074413</v>
      </c>
      <c r="G31" s="30">
        <v>756133</v>
      </c>
      <c r="H31" s="30">
        <v>5179679</v>
      </c>
      <c r="I31" s="32">
        <v>6.8502221170085154</v>
      </c>
      <c r="J31" s="31">
        <v>104030</v>
      </c>
      <c r="K31" s="30">
        <v>56530</v>
      </c>
      <c r="L31" s="30">
        <v>195790</v>
      </c>
      <c r="M31" s="32">
        <v>3.4634707235096407</v>
      </c>
      <c r="N31" s="31">
        <v>0</v>
      </c>
      <c r="O31" s="30">
        <v>0</v>
      </c>
      <c r="P31" s="30">
        <v>0</v>
      </c>
      <c r="Q31" s="32">
        <v>0</v>
      </c>
      <c r="R31" s="31">
        <v>122670</v>
      </c>
      <c r="S31" s="30">
        <v>4000</v>
      </c>
      <c r="T31" s="30">
        <v>11000</v>
      </c>
      <c r="U31" s="32">
        <v>2.75</v>
      </c>
      <c r="V31" s="31">
        <v>15730</v>
      </c>
      <c r="W31" s="30">
        <v>10730</v>
      </c>
      <c r="X31" s="30">
        <v>39888</v>
      </c>
      <c r="Y31" s="32">
        <v>3.7174277726001863</v>
      </c>
      <c r="Z31" s="31">
        <v>0</v>
      </c>
      <c r="AA31" s="30">
        <v>0</v>
      </c>
      <c r="AB31" s="30">
        <v>0</v>
      </c>
      <c r="AC31" s="32">
        <v>0</v>
      </c>
      <c r="AD31" s="31">
        <v>0</v>
      </c>
      <c r="AE31" s="30">
        <v>0</v>
      </c>
      <c r="AF31" s="30">
        <v>0</v>
      </c>
      <c r="AG31" s="32">
        <v>0</v>
      </c>
      <c r="AH31" s="31">
        <v>0</v>
      </c>
      <c r="AI31" s="30">
        <v>0</v>
      </c>
      <c r="AJ31" s="30">
        <v>0</v>
      </c>
      <c r="AK31" s="32">
        <v>0</v>
      </c>
      <c r="AL31" s="31">
        <v>30200</v>
      </c>
      <c r="AM31" s="30">
        <v>30200</v>
      </c>
      <c r="AN31" s="30">
        <v>199350</v>
      </c>
      <c r="AO31" s="32">
        <v>6.6009933774834435</v>
      </c>
      <c r="AP31" s="31">
        <v>2325578</v>
      </c>
      <c r="AQ31" s="30">
        <v>1821768</v>
      </c>
      <c r="AR31" s="32">
        <v>8891848</v>
      </c>
      <c r="AS31" s="31">
        <v>3011720</v>
      </c>
      <c r="AT31" s="30">
        <v>2839620</v>
      </c>
      <c r="AU31" s="30">
        <v>6852404</v>
      </c>
      <c r="AV31" s="32">
        <v>2.4131411949486199</v>
      </c>
      <c r="AW31" s="31">
        <v>229600</v>
      </c>
      <c r="AX31" s="30">
        <v>229600</v>
      </c>
      <c r="AY31" s="34">
        <v>474156</v>
      </c>
      <c r="AZ31" s="32">
        <v>2.0651393728222995</v>
      </c>
      <c r="BA31" s="31">
        <v>0</v>
      </c>
      <c r="BB31" s="30">
        <v>0</v>
      </c>
      <c r="BC31" s="34">
        <v>0</v>
      </c>
      <c r="BD31" s="32">
        <v>0</v>
      </c>
      <c r="BE31" s="31">
        <v>1200</v>
      </c>
      <c r="BF31" s="30">
        <v>1200</v>
      </c>
      <c r="BG31" s="34">
        <v>3600</v>
      </c>
      <c r="BH31" s="32">
        <v>3</v>
      </c>
      <c r="BI31" s="31">
        <v>1300</v>
      </c>
      <c r="BJ31" s="30">
        <v>1300</v>
      </c>
      <c r="BK31" s="34">
        <v>2340</v>
      </c>
      <c r="BL31" s="32">
        <v>1.8</v>
      </c>
      <c r="BM31" s="31">
        <v>0</v>
      </c>
      <c r="BN31" s="30">
        <v>0</v>
      </c>
      <c r="BO31" s="34">
        <v>0</v>
      </c>
      <c r="BP31" s="32">
        <v>0</v>
      </c>
      <c r="BQ31" s="31">
        <v>53000</v>
      </c>
      <c r="BR31" s="30">
        <v>48500</v>
      </c>
      <c r="BS31" s="34">
        <v>104900</v>
      </c>
      <c r="BT31" s="32">
        <v>2.1628865979381442</v>
      </c>
      <c r="BU31" s="112">
        <v>3296820</v>
      </c>
      <c r="BV31" s="30">
        <v>3120220</v>
      </c>
      <c r="BW31" s="113">
        <v>7437400</v>
      </c>
      <c r="BX31" s="112">
        <v>5622398</v>
      </c>
      <c r="BY31" s="30">
        <v>4941988</v>
      </c>
      <c r="BZ31" s="114">
        <v>16329248</v>
      </c>
    </row>
    <row r="32" spans="1:78" x14ac:dyDescent="0.25">
      <c r="A32" s="109" t="s">
        <v>63</v>
      </c>
      <c r="B32" s="31">
        <v>1111924</v>
      </c>
      <c r="C32" s="30">
        <v>1091424</v>
      </c>
      <c r="D32" s="30">
        <v>3304693</v>
      </c>
      <c r="E32" s="32">
        <v>3.0278727607236053</v>
      </c>
      <c r="F32" s="31">
        <v>923800</v>
      </c>
      <c r="G32" s="30">
        <v>651100</v>
      </c>
      <c r="H32" s="30">
        <v>5910470</v>
      </c>
      <c r="I32" s="32">
        <v>9.0776685608969441</v>
      </c>
      <c r="J32" s="31">
        <v>85774</v>
      </c>
      <c r="K32" s="30">
        <v>41774</v>
      </c>
      <c r="L32" s="30">
        <v>201256</v>
      </c>
      <c r="M32" s="32">
        <v>4.817733518456456</v>
      </c>
      <c r="N32" s="31">
        <v>0</v>
      </c>
      <c r="O32" s="30">
        <v>0</v>
      </c>
      <c r="P32" s="30">
        <v>0</v>
      </c>
      <c r="Q32" s="32">
        <v>0</v>
      </c>
      <c r="R32" s="31">
        <v>140283</v>
      </c>
      <c r="S32" s="30">
        <v>10500</v>
      </c>
      <c r="T32" s="30">
        <v>33400</v>
      </c>
      <c r="U32" s="32">
        <v>3.1809523809523808</v>
      </c>
      <c r="V32" s="31">
        <v>18080</v>
      </c>
      <c r="W32" s="30">
        <v>12080</v>
      </c>
      <c r="X32" s="30">
        <v>32424</v>
      </c>
      <c r="Y32" s="32">
        <v>2.6841059602649007</v>
      </c>
      <c r="Z32" s="31">
        <v>0</v>
      </c>
      <c r="AA32" s="30">
        <v>0</v>
      </c>
      <c r="AB32" s="30">
        <v>0</v>
      </c>
      <c r="AC32" s="32">
        <v>0</v>
      </c>
      <c r="AD32" s="31">
        <v>891</v>
      </c>
      <c r="AE32" s="30">
        <v>0</v>
      </c>
      <c r="AF32" s="30">
        <v>0</v>
      </c>
      <c r="AG32" s="32">
        <v>0</v>
      </c>
      <c r="AH32" s="31">
        <v>0</v>
      </c>
      <c r="AI32" s="30">
        <v>0</v>
      </c>
      <c r="AJ32" s="30">
        <v>0</v>
      </c>
      <c r="AK32" s="32">
        <v>0</v>
      </c>
      <c r="AL32" s="31">
        <v>29800</v>
      </c>
      <c r="AM32" s="30">
        <v>25650</v>
      </c>
      <c r="AN32" s="30">
        <v>141965</v>
      </c>
      <c r="AO32" s="32">
        <v>5.5346978557504869</v>
      </c>
      <c r="AP32" s="31">
        <v>2310552</v>
      </c>
      <c r="AQ32" s="30">
        <v>1832528</v>
      </c>
      <c r="AR32" s="32">
        <v>9624208</v>
      </c>
      <c r="AS32" s="31">
        <v>2838202</v>
      </c>
      <c r="AT32" s="30">
        <v>2734302</v>
      </c>
      <c r="AU32" s="30">
        <v>10520091</v>
      </c>
      <c r="AV32" s="32">
        <v>3.8474502816440905</v>
      </c>
      <c r="AW32" s="31">
        <v>266884</v>
      </c>
      <c r="AX32" s="30">
        <v>245084</v>
      </c>
      <c r="AY32" s="34">
        <v>432659</v>
      </c>
      <c r="AZ32" s="32">
        <v>1.7653498392387916</v>
      </c>
      <c r="BA32" s="31">
        <v>0</v>
      </c>
      <c r="BB32" s="30">
        <v>0</v>
      </c>
      <c r="BC32" s="34">
        <v>0</v>
      </c>
      <c r="BD32" s="32">
        <v>0</v>
      </c>
      <c r="BE32" s="31">
        <v>6000</v>
      </c>
      <c r="BF32" s="30">
        <v>6000</v>
      </c>
      <c r="BG32" s="34">
        <v>24000</v>
      </c>
      <c r="BH32" s="32">
        <v>4</v>
      </c>
      <c r="BI32" s="31">
        <v>1300</v>
      </c>
      <c r="BJ32" s="30">
        <v>1300</v>
      </c>
      <c r="BK32" s="34">
        <v>2860</v>
      </c>
      <c r="BL32" s="32">
        <v>2.2000000000000002</v>
      </c>
      <c r="BM32" s="31">
        <v>0</v>
      </c>
      <c r="BN32" s="30">
        <v>0</v>
      </c>
      <c r="BO32" s="34">
        <v>0</v>
      </c>
      <c r="BP32" s="32">
        <v>0</v>
      </c>
      <c r="BQ32" s="31">
        <v>74200</v>
      </c>
      <c r="BR32" s="30">
        <v>17700</v>
      </c>
      <c r="BS32" s="34">
        <v>29410</v>
      </c>
      <c r="BT32" s="32">
        <v>1.6615819209039548</v>
      </c>
      <c r="BU32" s="112">
        <v>3186586</v>
      </c>
      <c r="BV32" s="30">
        <v>3004386</v>
      </c>
      <c r="BW32" s="113">
        <v>11009020</v>
      </c>
      <c r="BX32" s="112">
        <v>5497138</v>
      </c>
      <c r="BY32" s="30">
        <v>4836914</v>
      </c>
      <c r="BZ32" s="114">
        <v>20633228</v>
      </c>
    </row>
    <row r="33" spans="1:78" x14ac:dyDescent="0.25">
      <c r="A33" s="110" t="s">
        <v>64</v>
      </c>
      <c r="B33" s="31">
        <v>1300500</v>
      </c>
      <c r="C33" s="30">
        <v>1291399</v>
      </c>
      <c r="D33" s="30">
        <v>4186876</v>
      </c>
      <c r="E33" s="32">
        <v>3.2421242389067979</v>
      </c>
      <c r="F33" s="31">
        <v>1120960</v>
      </c>
      <c r="G33" s="30">
        <v>872060</v>
      </c>
      <c r="H33" s="30">
        <v>7370856</v>
      </c>
      <c r="I33" s="32">
        <v>8.4522349379629844</v>
      </c>
      <c r="J33" s="31">
        <v>97130</v>
      </c>
      <c r="K33" s="30">
        <v>70750</v>
      </c>
      <c r="L33" s="30">
        <v>363345</v>
      </c>
      <c r="M33" s="32">
        <v>5.1356183745583035</v>
      </c>
      <c r="N33" s="31">
        <v>0</v>
      </c>
      <c r="O33" s="30">
        <v>0</v>
      </c>
      <c r="P33" s="30">
        <v>0</v>
      </c>
      <c r="Q33" s="32">
        <v>0</v>
      </c>
      <c r="R33" s="31">
        <v>126080</v>
      </c>
      <c r="S33" s="30">
        <v>20263</v>
      </c>
      <c r="T33" s="30">
        <v>36545</v>
      </c>
      <c r="U33" s="32">
        <v>1.8035335340275378</v>
      </c>
      <c r="V33" s="31">
        <v>19435</v>
      </c>
      <c r="W33" s="30">
        <v>14137</v>
      </c>
      <c r="X33" s="30">
        <v>50272</v>
      </c>
      <c r="Y33" s="32">
        <v>3.5560585697106881</v>
      </c>
      <c r="Z33" s="31">
        <v>0</v>
      </c>
      <c r="AA33" s="30">
        <v>0</v>
      </c>
      <c r="AB33" s="30">
        <v>0</v>
      </c>
      <c r="AC33" s="32">
        <v>0</v>
      </c>
      <c r="AD33" s="31">
        <v>2251</v>
      </c>
      <c r="AE33" s="30">
        <v>227</v>
      </c>
      <c r="AF33" s="30">
        <v>499</v>
      </c>
      <c r="AG33" s="32">
        <v>2.1982378854625551</v>
      </c>
      <c r="AH33" s="31">
        <v>0</v>
      </c>
      <c r="AI33" s="30">
        <v>0</v>
      </c>
      <c r="AJ33" s="30">
        <v>0</v>
      </c>
      <c r="AK33" s="32">
        <v>0</v>
      </c>
      <c r="AL33" s="31">
        <v>26200</v>
      </c>
      <c r="AM33" s="30">
        <v>26200</v>
      </c>
      <c r="AN33" s="30">
        <v>149600</v>
      </c>
      <c r="AO33" s="32">
        <v>5.7099236641221376</v>
      </c>
      <c r="AP33" s="31">
        <v>2692556</v>
      </c>
      <c r="AQ33" s="30">
        <v>2295036</v>
      </c>
      <c r="AR33" s="32">
        <v>12157993</v>
      </c>
      <c r="AS33" s="31">
        <v>3007360</v>
      </c>
      <c r="AT33" s="30">
        <v>2974260</v>
      </c>
      <c r="AU33" s="30">
        <v>9399967</v>
      </c>
      <c r="AV33" s="32">
        <v>3.1604388990875041</v>
      </c>
      <c r="AW33" s="31">
        <v>210800</v>
      </c>
      <c r="AX33" s="30">
        <v>208100</v>
      </c>
      <c r="AY33" s="34">
        <v>426328</v>
      </c>
      <c r="AZ33" s="32">
        <v>2.0486689091782795</v>
      </c>
      <c r="BA33" s="31">
        <v>0</v>
      </c>
      <c r="BB33" s="30">
        <v>0</v>
      </c>
      <c r="BC33" s="34">
        <v>0</v>
      </c>
      <c r="BD33" s="32">
        <v>0</v>
      </c>
      <c r="BE33" s="31">
        <v>6500</v>
      </c>
      <c r="BF33" s="30">
        <v>6500</v>
      </c>
      <c r="BG33" s="34">
        <v>20800</v>
      </c>
      <c r="BH33" s="32">
        <v>3.2</v>
      </c>
      <c r="BI33" s="31">
        <v>0</v>
      </c>
      <c r="BJ33" s="30">
        <v>0</v>
      </c>
      <c r="BK33" s="34">
        <v>0</v>
      </c>
      <c r="BL33" s="32">
        <v>0</v>
      </c>
      <c r="BM33" s="31">
        <v>0</v>
      </c>
      <c r="BN33" s="30">
        <v>0</v>
      </c>
      <c r="BO33" s="34">
        <v>0</v>
      </c>
      <c r="BP33" s="32">
        <v>0</v>
      </c>
      <c r="BQ33" s="31">
        <v>44800</v>
      </c>
      <c r="BR33" s="30">
        <v>40800</v>
      </c>
      <c r="BS33" s="34">
        <v>90440</v>
      </c>
      <c r="BT33" s="32">
        <v>2.2166666666666668</v>
      </c>
      <c r="BU33" s="112">
        <v>3269460</v>
      </c>
      <c r="BV33" s="30">
        <v>3229660</v>
      </c>
      <c r="BW33" s="113">
        <v>9937535</v>
      </c>
      <c r="BX33" s="112">
        <v>5962016</v>
      </c>
      <c r="BY33" s="30">
        <v>5524696</v>
      </c>
      <c r="BZ33" s="114">
        <v>22095528</v>
      </c>
    </row>
    <row r="34" spans="1:78" x14ac:dyDescent="0.25">
      <c r="A34" s="110" t="s">
        <v>65</v>
      </c>
      <c r="B34" s="31">
        <v>1326620</v>
      </c>
      <c r="C34" s="30">
        <v>1260400</v>
      </c>
      <c r="D34" s="30">
        <v>2658120</v>
      </c>
      <c r="E34" s="32">
        <v>2.1089495398286258</v>
      </c>
      <c r="F34" s="31">
        <v>1097830</v>
      </c>
      <c r="G34" s="30">
        <v>904130</v>
      </c>
      <c r="H34" s="30">
        <v>7122440</v>
      </c>
      <c r="I34" s="32">
        <v>7.8776724586066162</v>
      </c>
      <c r="J34" s="31">
        <v>180980</v>
      </c>
      <c r="K34" s="30">
        <v>140080</v>
      </c>
      <c r="L34" s="30">
        <v>679100</v>
      </c>
      <c r="M34" s="32">
        <v>4.8479440319817249</v>
      </c>
      <c r="N34" s="31">
        <v>0</v>
      </c>
      <c r="O34" s="30">
        <v>0</v>
      </c>
      <c r="P34" s="30">
        <v>0</v>
      </c>
      <c r="Q34" s="32">
        <v>0</v>
      </c>
      <c r="R34" s="31">
        <v>124500</v>
      </c>
      <c r="S34" s="30">
        <v>3700</v>
      </c>
      <c r="T34" s="30">
        <v>8580</v>
      </c>
      <c r="U34" s="32">
        <v>2.3189189189189188</v>
      </c>
      <c r="V34" s="31">
        <v>23265</v>
      </c>
      <c r="W34" s="30">
        <v>14122</v>
      </c>
      <c r="X34" s="30">
        <v>32138</v>
      </c>
      <c r="Y34" s="32">
        <v>2.27573998017278</v>
      </c>
      <c r="Z34" s="31">
        <v>0</v>
      </c>
      <c r="AA34" s="30">
        <v>0</v>
      </c>
      <c r="AB34" s="30">
        <v>0</v>
      </c>
      <c r="AC34" s="32">
        <v>0</v>
      </c>
      <c r="AD34" s="31">
        <v>446</v>
      </c>
      <c r="AE34" s="30">
        <v>0</v>
      </c>
      <c r="AF34" s="30">
        <v>0</v>
      </c>
      <c r="AG34" s="32">
        <v>0</v>
      </c>
      <c r="AH34" s="31">
        <v>0</v>
      </c>
      <c r="AI34" s="30">
        <v>0</v>
      </c>
      <c r="AJ34" s="30">
        <v>0</v>
      </c>
      <c r="AK34" s="32">
        <v>0</v>
      </c>
      <c r="AL34" s="31">
        <v>28900</v>
      </c>
      <c r="AM34" s="30">
        <v>28900</v>
      </c>
      <c r="AN34" s="30">
        <v>184030</v>
      </c>
      <c r="AO34" s="32">
        <v>6.3678200692041527</v>
      </c>
      <c r="AP34" s="31">
        <v>2782541</v>
      </c>
      <c r="AQ34" s="30">
        <v>2351332</v>
      </c>
      <c r="AR34" s="32">
        <v>10684408</v>
      </c>
      <c r="AS34" s="31">
        <v>3038334</v>
      </c>
      <c r="AT34" s="30">
        <v>3038334</v>
      </c>
      <c r="AU34" s="30">
        <v>9280032</v>
      </c>
      <c r="AV34" s="32">
        <v>3.0543159507809214</v>
      </c>
      <c r="AW34" s="31">
        <v>232400</v>
      </c>
      <c r="AX34" s="30">
        <v>232400</v>
      </c>
      <c r="AY34" s="34">
        <v>417930</v>
      </c>
      <c r="AZ34" s="32">
        <v>1.7983218588640275</v>
      </c>
      <c r="BA34" s="31">
        <v>0</v>
      </c>
      <c r="BB34" s="30">
        <v>0</v>
      </c>
      <c r="BC34" s="34">
        <v>0</v>
      </c>
      <c r="BD34" s="32">
        <v>0</v>
      </c>
      <c r="BE34" s="31">
        <v>8500</v>
      </c>
      <c r="BF34" s="30">
        <v>8500</v>
      </c>
      <c r="BG34" s="34">
        <v>25500</v>
      </c>
      <c r="BH34" s="32">
        <v>3</v>
      </c>
      <c r="BI34" s="31">
        <v>620</v>
      </c>
      <c r="BJ34" s="30">
        <v>620</v>
      </c>
      <c r="BK34" s="34">
        <v>615</v>
      </c>
      <c r="BL34" s="32">
        <v>0.99193548387096775</v>
      </c>
      <c r="BM34" s="31">
        <v>0</v>
      </c>
      <c r="BN34" s="30">
        <v>0</v>
      </c>
      <c r="BO34" s="34">
        <v>0</v>
      </c>
      <c r="BP34" s="32">
        <v>0</v>
      </c>
      <c r="BQ34" s="31">
        <v>45900</v>
      </c>
      <c r="BR34" s="30">
        <v>45900</v>
      </c>
      <c r="BS34" s="34">
        <v>119220</v>
      </c>
      <c r="BT34" s="32">
        <v>2.5973856209150328</v>
      </c>
      <c r="BU34" s="112">
        <v>3325754</v>
      </c>
      <c r="BV34" s="30">
        <v>3325754</v>
      </c>
      <c r="BW34" s="113">
        <v>9843297</v>
      </c>
      <c r="BX34" s="112">
        <v>6108295</v>
      </c>
      <c r="BY34" s="30">
        <v>5677086</v>
      </c>
      <c r="BZ34" s="114">
        <v>20527705</v>
      </c>
    </row>
    <row r="35" spans="1:78" x14ac:dyDescent="0.25">
      <c r="A35" s="110" t="s">
        <v>66</v>
      </c>
      <c r="B35" s="31">
        <v>1297269</v>
      </c>
      <c r="C35" s="30">
        <v>1287269</v>
      </c>
      <c r="D35" s="30">
        <v>5030544</v>
      </c>
      <c r="E35" s="32">
        <v>3.9079197898807476</v>
      </c>
      <c r="F35" s="31">
        <v>1289094</v>
      </c>
      <c r="G35" s="30">
        <v>934611</v>
      </c>
      <c r="H35" s="30">
        <v>5774668</v>
      </c>
      <c r="I35" s="32">
        <v>6.1786861057702085</v>
      </c>
      <c r="J35" s="31">
        <v>193416</v>
      </c>
      <c r="K35" s="30">
        <v>142055</v>
      </c>
      <c r="L35" s="30">
        <v>593653</v>
      </c>
      <c r="M35" s="32">
        <v>4.1790362887613952</v>
      </c>
      <c r="N35" s="31">
        <v>0</v>
      </c>
      <c r="O35" s="30">
        <v>0</v>
      </c>
      <c r="P35" s="30">
        <v>0</v>
      </c>
      <c r="Q35" s="32">
        <v>0</v>
      </c>
      <c r="R35" s="31">
        <v>133837</v>
      </c>
      <c r="S35" s="30">
        <v>10283</v>
      </c>
      <c r="T35" s="30">
        <v>22741</v>
      </c>
      <c r="U35" s="32">
        <v>2.2115141495672468</v>
      </c>
      <c r="V35" s="31">
        <v>25316</v>
      </c>
      <c r="W35" s="30">
        <v>22566</v>
      </c>
      <c r="X35" s="30">
        <v>89017</v>
      </c>
      <c r="Y35" s="32">
        <v>3.9447398741469466</v>
      </c>
      <c r="Z35" s="31">
        <v>0</v>
      </c>
      <c r="AA35" s="30">
        <v>0</v>
      </c>
      <c r="AB35" s="30">
        <v>0</v>
      </c>
      <c r="AC35" s="32">
        <v>0</v>
      </c>
      <c r="AD35" s="31">
        <v>2570</v>
      </c>
      <c r="AE35" s="30">
        <v>0</v>
      </c>
      <c r="AF35" s="30">
        <v>0</v>
      </c>
      <c r="AG35" s="32">
        <v>0</v>
      </c>
      <c r="AH35" s="31">
        <v>0</v>
      </c>
      <c r="AI35" s="30">
        <v>0</v>
      </c>
      <c r="AJ35" s="30">
        <v>0</v>
      </c>
      <c r="AK35" s="32">
        <v>0</v>
      </c>
      <c r="AL35" s="31">
        <v>31150</v>
      </c>
      <c r="AM35" s="30">
        <v>30400</v>
      </c>
      <c r="AN35" s="30">
        <v>161895</v>
      </c>
      <c r="AO35" s="32">
        <v>5.3254934210526317</v>
      </c>
      <c r="AP35" s="31">
        <v>2972652</v>
      </c>
      <c r="AQ35" s="30">
        <v>2427184</v>
      </c>
      <c r="AR35" s="32">
        <v>11672518</v>
      </c>
      <c r="AS35" s="31">
        <v>2877651</v>
      </c>
      <c r="AT35" s="30">
        <v>2858551</v>
      </c>
      <c r="AU35" s="30">
        <v>8272320</v>
      </c>
      <c r="AV35" s="32">
        <v>2.8938857484088967</v>
      </c>
      <c r="AW35" s="31">
        <v>226370</v>
      </c>
      <c r="AX35" s="30">
        <v>226370</v>
      </c>
      <c r="AY35" s="34">
        <v>504746</v>
      </c>
      <c r="AZ35" s="32">
        <v>2.2297389230021647</v>
      </c>
      <c r="BA35" s="31">
        <v>28</v>
      </c>
      <c r="BB35" s="30">
        <v>28</v>
      </c>
      <c r="BC35" s="34">
        <v>56</v>
      </c>
      <c r="BD35" s="32">
        <v>2</v>
      </c>
      <c r="BE35" s="31">
        <v>9200</v>
      </c>
      <c r="BF35" s="30">
        <v>9200</v>
      </c>
      <c r="BG35" s="34">
        <v>29440</v>
      </c>
      <c r="BH35" s="32">
        <v>3.2</v>
      </c>
      <c r="BI35" s="31">
        <v>425</v>
      </c>
      <c r="BJ35" s="30">
        <v>425</v>
      </c>
      <c r="BK35" s="34">
        <v>1093</v>
      </c>
      <c r="BL35" s="32">
        <v>2.571764705882353</v>
      </c>
      <c r="BM35" s="31">
        <v>0</v>
      </c>
      <c r="BN35" s="30">
        <v>0</v>
      </c>
      <c r="BO35" s="34">
        <v>0</v>
      </c>
      <c r="BP35" s="32">
        <v>0</v>
      </c>
      <c r="BQ35" s="31">
        <v>53500</v>
      </c>
      <c r="BR35" s="30">
        <v>50800</v>
      </c>
      <c r="BS35" s="34">
        <v>72550</v>
      </c>
      <c r="BT35" s="32">
        <v>1.4281496062992125</v>
      </c>
      <c r="BU35" s="112">
        <v>3167174</v>
      </c>
      <c r="BV35" s="30">
        <v>3145374</v>
      </c>
      <c r="BW35" s="113">
        <v>8880205</v>
      </c>
      <c r="BX35" s="112">
        <v>6139826</v>
      </c>
      <c r="BY35" s="30">
        <v>5572558</v>
      </c>
      <c r="BZ35" s="114">
        <v>20552723</v>
      </c>
    </row>
    <row r="36" spans="1:78" x14ac:dyDescent="0.25">
      <c r="A36" s="110" t="s">
        <v>67</v>
      </c>
      <c r="B36" s="31">
        <v>953175</v>
      </c>
      <c r="C36" s="30">
        <v>857575</v>
      </c>
      <c r="D36" s="30">
        <v>1954134</v>
      </c>
      <c r="E36" s="32">
        <v>2.278674168440078</v>
      </c>
      <c r="F36" s="31">
        <v>1261512</v>
      </c>
      <c r="G36" s="30">
        <v>777740</v>
      </c>
      <c r="H36" s="30">
        <v>2777749</v>
      </c>
      <c r="I36" s="32">
        <v>3.5715650474451617</v>
      </c>
      <c r="J36" s="31">
        <v>157243</v>
      </c>
      <c r="K36" s="30">
        <v>96831</v>
      </c>
      <c r="L36" s="30">
        <v>303373</v>
      </c>
      <c r="M36" s="32">
        <v>3.1330152533795994</v>
      </c>
      <c r="N36" s="31">
        <v>0</v>
      </c>
      <c r="O36" s="30">
        <v>0</v>
      </c>
      <c r="P36" s="30">
        <v>0</v>
      </c>
      <c r="Q36" s="32">
        <v>0</v>
      </c>
      <c r="R36" s="31">
        <v>105532</v>
      </c>
      <c r="S36" s="30">
        <v>1400</v>
      </c>
      <c r="T36" s="30">
        <v>2400</v>
      </c>
      <c r="U36" s="32">
        <v>1.7142857142857142</v>
      </c>
      <c r="V36" s="31">
        <v>23882</v>
      </c>
      <c r="W36" s="30">
        <v>17582</v>
      </c>
      <c r="X36" s="30">
        <v>29538</v>
      </c>
      <c r="Y36" s="32">
        <v>1.6800136503241951</v>
      </c>
      <c r="Z36" s="31">
        <v>0</v>
      </c>
      <c r="AA36" s="30">
        <v>0</v>
      </c>
      <c r="AB36" s="30">
        <v>0</v>
      </c>
      <c r="AC36" s="32">
        <v>0</v>
      </c>
      <c r="AD36" s="31">
        <v>11445</v>
      </c>
      <c r="AE36" s="30">
        <v>370</v>
      </c>
      <c r="AF36" s="30">
        <v>624</v>
      </c>
      <c r="AG36" s="32">
        <v>1.6864864864864866</v>
      </c>
      <c r="AH36" s="31">
        <v>230</v>
      </c>
      <c r="AI36" s="30">
        <v>230</v>
      </c>
      <c r="AJ36" s="30">
        <v>115</v>
      </c>
      <c r="AK36" s="32">
        <v>0.5</v>
      </c>
      <c r="AL36" s="31">
        <v>24230</v>
      </c>
      <c r="AM36" s="30">
        <v>24230</v>
      </c>
      <c r="AN36" s="30">
        <v>158426</v>
      </c>
      <c r="AO36" s="32">
        <v>6.5384234420140324</v>
      </c>
      <c r="AP36" s="31">
        <v>2537249</v>
      </c>
      <c r="AQ36" s="30">
        <v>1775958</v>
      </c>
      <c r="AR36" s="32">
        <v>5226359</v>
      </c>
      <c r="AS36" s="31">
        <v>2873207</v>
      </c>
      <c r="AT36" s="30">
        <v>2272320</v>
      </c>
      <c r="AU36" s="30">
        <v>3829670</v>
      </c>
      <c r="AV36" s="32">
        <v>1.6853568159414167</v>
      </c>
      <c r="AW36" s="31">
        <v>388015</v>
      </c>
      <c r="AX36" s="30">
        <v>388015</v>
      </c>
      <c r="AY36" s="34">
        <v>601203</v>
      </c>
      <c r="AZ36" s="32">
        <v>1.5494323673053876</v>
      </c>
      <c r="BA36" s="31">
        <v>0</v>
      </c>
      <c r="BB36" s="30">
        <v>0</v>
      </c>
      <c r="BC36" s="34">
        <v>0</v>
      </c>
      <c r="BD36" s="32">
        <v>0</v>
      </c>
      <c r="BE36" s="31">
        <v>8000</v>
      </c>
      <c r="BF36" s="30">
        <v>8000</v>
      </c>
      <c r="BG36" s="34">
        <v>17600</v>
      </c>
      <c r="BH36" s="32">
        <v>2.2000000000000002</v>
      </c>
      <c r="BI36" s="31">
        <v>0</v>
      </c>
      <c r="BJ36" s="30">
        <v>0</v>
      </c>
      <c r="BK36" s="34">
        <v>0</v>
      </c>
      <c r="BL36" s="32">
        <v>0</v>
      </c>
      <c r="BM36" s="31">
        <v>0</v>
      </c>
      <c r="BN36" s="30">
        <v>0</v>
      </c>
      <c r="BO36" s="34">
        <v>0</v>
      </c>
      <c r="BP36" s="32">
        <v>0</v>
      </c>
      <c r="BQ36" s="31">
        <v>154500</v>
      </c>
      <c r="BR36" s="30">
        <v>150450</v>
      </c>
      <c r="BS36" s="34">
        <v>256250</v>
      </c>
      <c r="BT36" s="32">
        <v>1.7032236623462944</v>
      </c>
      <c r="BU36" s="112">
        <v>3423722</v>
      </c>
      <c r="BV36" s="30">
        <v>2818785</v>
      </c>
      <c r="BW36" s="113">
        <v>4704723</v>
      </c>
      <c r="BX36" s="112">
        <v>5960971</v>
      </c>
      <c r="BY36" s="30">
        <v>4594743</v>
      </c>
      <c r="BZ36" s="114">
        <v>9931082</v>
      </c>
    </row>
    <row r="37" spans="1:78" x14ac:dyDescent="0.25">
      <c r="A37" s="110" t="s">
        <v>68</v>
      </c>
      <c r="B37" s="31">
        <v>1117257</v>
      </c>
      <c r="C37" s="30">
        <v>1001157</v>
      </c>
      <c r="D37" s="30">
        <v>2781780</v>
      </c>
      <c r="E37" s="32">
        <v>2.7789999999999999</v>
      </c>
      <c r="F37" s="31">
        <v>1239380</v>
      </c>
      <c r="G37" s="30">
        <v>851091</v>
      </c>
      <c r="H37" s="30">
        <v>6755795</v>
      </c>
      <c r="I37" s="32">
        <v>7.9379999999999997</v>
      </c>
      <c r="J37" s="31">
        <v>195948</v>
      </c>
      <c r="K37" s="30">
        <v>144748</v>
      </c>
      <c r="L37" s="30">
        <v>662097</v>
      </c>
      <c r="M37" s="32">
        <v>4.5739999999999998</v>
      </c>
      <c r="N37" s="31">
        <v>0</v>
      </c>
      <c r="O37" s="30">
        <v>0</v>
      </c>
      <c r="P37" s="30">
        <v>0</v>
      </c>
      <c r="Q37" s="32">
        <v>0</v>
      </c>
      <c r="R37" s="31">
        <v>92812</v>
      </c>
      <c r="S37" s="30">
        <v>1911</v>
      </c>
      <c r="T37" s="30">
        <v>3942</v>
      </c>
      <c r="U37" s="32">
        <v>2.0630000000000002</v>
      </c>
      <c r="V37" s="31" t="e">
        <v>#N/A</v>
      </c>
      <c r="W37" s="30" t="e">
        <v>#N/A</v>
      </c>
      <c r="X37" s="30" t="e">
        <v>#N/A</v>
      </c>
      <c r="Y37" s="32" t="e">
        <v>#N/A</v>
      </c>
      <c r="Z37" s="31" t="e">
        <v>#N/A</v>
      </c>
      <c r="AA37" s="30" t="e">
        <v>#N/A</v>
      </c>
      <c r="AB37" s="30" t="e">
        <v>#N/A</v>
      </c>
      <c r="AC37" s="32" t="e">
        <v>#N/A</v>
      </c>
      <c r="AD37" s="31">
        <v>7942</v>
      </c>
      <c r="AE37" s="30">
        <v>50</v>
      </c>
      <c r="AF37" s="30">
        <v>115</v>
      </c>
      <c r="AG37" s="32">
        <v>2.2999999999999998</v>
      </c>
      <c r="AH37" s="31">
        <v>704</v>
      </c>
      <c r="AI37" s="30">
        <v>704</v>
      </c>
      <c r="AJ37" s="30">
        <v>352</v>
      </c>
      <c r="AK37" s="32">
        <v>0.5</v>
      </c>
      <c r="AL37" s="31">
        <v>29200</v>
      </c>
      <c r="AM37" s="30">
        <v>29200</v>
      </c>
      <c r="AN37" s="30">
        <v>195260</v>
      </c>
      <c r="AO37" s="32">
        <v>6.6870000000000003</v>
      </c>
      <c r="AP37" s="124">
        <f>B37+F37+J37+N37+R37+AD37+AH37+AL37</f>
        <v>2683243</v>
      </c>
      <c r="AQ37" s="125">
        <f t="shared" ref="AQ37:AR37" si="0">C37+G37+K37+O37+S37+AE37+AI37+AM37</f>
        <v>2028861</v>
      </c>
      <c r="AR37" s="126">
        <f t="shared" si="0"/>
        <v>10399341</v>
      </c>
      <c r="AS37" s="31">
        <v>3060735</v>
      </c>
      <c r="AT37" s="30">
        <v>3045335</v>
      </c>
      <c r="AU37" s="30">
        <v>10796728</v>
      </c>
      <c r="AV37" s="32">
        <v>3.5449999999999999</v>
      </c>
      <c r="AW37" s="31">
        <v>210300</v>
      </c>
      <c r="AX37" s="30">
        <v>208900</v>
      </c>
      <c r="AY37" s="34">
        <v>336140</v>
      </c>
      <c r="AZ37" s="32">
        <v>1.609</v>
      </c>
      <c r="BA37" s="31">
        <v>0</v>
      </c>
      <c r="BB37" s="30">
        <v>0</v>
      </c>
      <c r="BC37" s="34">
        <v>0</v>
      </c>
      <c r="BD37" s="32">
        <v>0</v>
      </c>
      <c r="BE37" s="31">
        <v>17309</v>
      </c>
      <c r="BF37" s="30">
        <v>15709</v>
      </c>
      <c r="BG37" s="34">
        <v>47127</v>
      </c>
      <c r="BH37" s="32">
        <v>3</v>
      </c>
      <c r="BI37" s="31">
        <v>664</v>
      </c>
      <c r="BJ37" s="30">
        <v>664</v>
      </c>
      <c r="BK37" s="34">
        <v>976</v>
      </c>
      <c r="BL37" s="32">
        <v>1.47</v>
      </c>
      <c r="BM37" s="31">
        <v>0</v>
      </c>
      <c r="BN37" s="30">
        <v>0</v>
      </c>
      <c r="BO37" s="34">
        <v>0</v>
      </c>
      <c r="BP37" s="32">
        <v>0</v>
      </c>
      <c r="BQ37" s="31">
        <v>188300</v>
      </c>
      <c r="BR37" s="30">
        <v>180500</v>
      </c>
      <c r="BS37" s="34">
        <v>363588</v>
      </c>
      <c r="BT37" s="32">
        <v>2.0139999999999998</v>
      </c>
      <c r="BU37" s="127">
        <f>AS37+AW37+BA37+BE37+BI37+BM37+BQ37</f>
        <v>3477308</v>
      </c>
      <c r="BV37" s="128">
        <f t="shared" ref="BV37:BW37" si="1">AT37+AX37+BB37+BF37+BJ37+BN37+BR37</f>
        <v>3451108</v>
      </c>
      <c r="BW37" s="129">
        <f t="shared" si="1"/>
        <v>11544559</v>
      </c>
      <c r="BX37" s="130">
        <f>AP37+BU37</f>
        <v>6160551</v>
      </c>
      <c r="BY37" s="125">
        <f t="shared" ref="BY37:BZ37" si="2">AQ37+BV37</f>
        <v>5479969</v>
      </c>
      <c r="BZ37" s="131">
        <f t="shared" si="2"/>
        <v>21943900</v>
      </c>
    </row>
    <row r="38" spans="1:78" x14ac:dyDescent="0.25">
      <c r="A38" s="110" t="s">
        <v>69</v>
      </c>
      <c r="B38" s="31">
        <v>1263491</v>
      </c>
      <c r="C38" s="30">
        <v>1221341</v>
      </c>
      <c r="D38" s="30">
        <v>3494812</v>
      </c>
      <c r="E38" s="32">
        <v>2.8610000000000002</v>
      </c>
      <c r="F38" s="31">
        <v>781643</v>
      </c>
      <c r="G38" s="30">
        <v>637144</v>
      </c>
      <c r="H38" s="30">
        <v>5219638</v>
      </c>
      <c r="I38" s="32">
        <v>8.1920000000000002</v>
      </c>
      <c r="J38" s="31">
        <v>222702</v>
      </c>
      <c r="K38" s="30">
        <v>128802</v>
      </c>
      <c r="L38" s="30">
        <v>584775</v>
      </c>
      <c r="M38" s="32">
        <v>4.54</v>
      </c>
      <c r="N38" s="31">
        <v>0</v>
      </c>
      <c r="O38" s="30">
        <v>0</v>
      </c>
      <c r="P38" s="30">
        <v>0</v>
      </c>
      <c r="Q38" s="32">
        <v>0</v>
      </c>
      <c r="R38" s="31">
        <v>76361</v>
      </c>
      <c r="S38" s="30">
        <v>6526</v>
      </c>
      <c r="T38" s="30">
        <v>12062</v>
      </c>
      <c r="U38" s="32">
        <v>1.8480000000000001</v>
      </c>
      <c r="V38" s="31" t="e">
        <v>#N/A</v>
      </c>
      <c r="W38" s="30" t="e">
        <v>#N/A</v>
      </c>
      <c r="X38" s="30" t="e">
        <v>#N/A</v>
      </c>
      <c r="Y38" s="32" t="e">
        <v>#N/A</v>
      </c>
      <c r="Z38" s="31" t="e">
        <v>#N/A</v>
      </c>
      <c r="AA38" s="30" t="e">
        <v>#N/A</v>
      </c>
      <c r="AB38" s="30" t="e">
        <v>#N/A</v>
      </c>
      <c r="AC38" s="32" t="e">
        <v>#N/A</v>
      </c>
      <c r="AD38" s="31">
        <v>5844</v>
      </c>
      <c r="AE38" s="30">
        <v>650</v>
      </c>
      <c r="AF38" s="30">
        <v>340</v>
      </c>
      <c r="AG38" s="32">
        <v>5.23</v>
      </c>
      <c r="AH38" s="31">
        <v>250</v>
      </c>
      <c r="AI38" s="30">
        <v>250</v>
      </c>
      <c r="AJ38" s="30">
        <v>375</v>
      </c>
      <c r="AK38" s="32">
        <v>1.5</v>
      </c>
      <c r="AL38" s="31">
        <v>32400</v>
      </c>
      <c r="AM38" s="30">
        <v>32400</v>
      </c>
      <c r="AN38" s="30">
        <v>220720</v>
      </c>
      <c r="AO38" s="32">
        <v>6.8120000000000003</v>
      </c>
      <c r="AP38" s="124">
        <f>B38+F38+J38+N38+R38+AD38+AH38+AL38</f>
        <v>2382691</v>
      </c>
      <c r="AQ38" s="125">
        <f t="shared" ref="AQ38" si="3">C38+G38+K38+O38+S38+AE38+AI38+AM38</f>
        <v>2027113</v>
      </c>
      <c r="AR38" s="126">
        <f t="shared" ref="AR38" si="4">D38+H38+L38+P38+T38+AF38+AJ38+AN38</f>
        <v>9532722</v>
      </c>
      <c r="AS38" s="31">
        <v>3389223</v>
      </c>
      <c r="AT38" s="30">
        <v>3362223</v>
      </c>
      <c r="AU38" s="30">
        <v>11463852</v>
      </c>
      <c r="AV38" s="32">
        <v>3.41</v>
      </c>
      <c r="AW38" s="31">
        <v>341647</v>
      </c>
      <c r="AX38" s="30">
        <v>341097</v>
      </c>
      <c r="AY38" s="34">
        <v>751490</v>
      </c>
      <c r="AZ38" s="32">
        <v>2.2029999999999998</v>
      </c>
      <c r="BA38" s="31">
        <v>0</v>
      </c>
      <c r="BB38" s="30">
        <v>0</v>
      </c>
      <c r="BC38" s="34">
        <v>0</v>
      </c>
      <c r="BD38" s="32">
        <v>0</v>
      </c>
      <c r="BE38" s="31">
        <v>18275</v>
      </c>
      <c r="BF38" s="30">
        <v>18275</v>
      </c>
      <c r="BG38" s="34">
        <v>51170</v>
      </c>
      <c r="BH38" s="32">
        <v>2.8</v>
      </c>
      <c r="BI38" s="31">
        <v>4647</v>
      </c>
      <c r="BJ38" s="30">
        <v>4647</v>
      </c>
      <c r="BK38" s="34">
        <v>6354</v>
      </c>
      <c r="BL38" s="32">
        <v>1.367</v>
      </c>
      <c r="BM38" s="31">
        <v>0</v>
      </c>
      <c r="BN38" s="30">
        <v>0</v>
      </c>
      <c r="BO38" s="34">
        <v>0</v>
      </c>
      <c r="BP38" s="32">
        <v>0</v>
      </c>
      <c r="BQ38" s="31">
        <v>237300</v>
      </c>
      <c r="BR38" s="30">
        <v>228400</v>
      </c>
      <c r="BS38" s="34">
        <v>410269</v>
      </c>
      <c r="BT38" s="32">
        <v>1.796</v>
      </c>
      <c r="BU38" s="127">
        <f>AS38+AW38+BA38+BE38+BI38+BM38+BQ38</f>
        <v>3991092</v>
      </c>
      <c r="BV38" s="128">
        <f t="shared" ref="BV38" si="5">AT38+AX38+BB38+BF38+BJ38+BN38+BR38</f>
        <v>3954642</v>
      </c>
      <c r="BW38" s="129">
        <f t="shared" ref="BW38" si="6">AU38+AY38+BC38+BG38+BK38+BO38+BS38</f>
        <v>12683135</v>
      </c>
      <c r="BX38" s="130">
        <f>AP38+BU38</f>
        <v>6373783</v>
      </c>
      <c r="BY38" s="125">
        <f t="shared" ref="BY38" si="7">AQ38+BV38</f>
        <v>5981755</v>
      </c>
      <c r="BZ38" s="131">
        <f t="shared" ref="BZ38" si="8">AR38+BW38</f>
        <v>22215857</v>
      </c>
    </row>
    <row r="39" spans="1:78" x14ac:dyDescent="0.25">
      <c r="A39" s="110" t="s">
        <v>70</v>
      </c>
      <c r="B39" s="31" t="e">
        <v>#N/A</v>
      </c>
      <c r="C39" s="30" t="e">
        <v>#N/A</v>
      </c>
      <c r="D39" s="30" t="e">
        <v>#N/A</v>
      </c>
      <c r="E39" s="32" t="e">
        <v>#N/A</v>
      </c>
      <c r="F39" s="31" t="e">
        <v>#N/A</v>
      </c>
      <c r="G39" s="30" t="e">
        <v>#N/A</v>
      </c>
      <c r="H39" s="30" t="e">
        <v>#N/A</v>
      </c>
      <c r="I39" s="32" t="e">
        <v>#N/A</v>
      </c>
      <c r="J39" s="31" t="e">
        <v>#N/A</v>
      </c>
      <c r="K39" s="30" t="e">
        <v>#N/A</v>
      </c>
      <c r="L39" s="30" t="e">
        <v>#N/A</v>
      </c>
      <c r="M39" s="32" t="e">
        <v>#N/A</v>
      </c>
      <c r="N39" s="31" t="e">
        <v>#N/A</v>
      </c>
      <c r="O39" s="30" t="e">
        <v>#N/A</v>
      </c>
      <c r="P39" s="30" t="e">
        <v>#N/A</v>
      </c>
      <c r="Q39" s="32" t="e">
        <v>#N/A</v>
      </c>
      <c r="R39" s="31" t="e">
        <v>#N/A</v>
      </c>
      <c r="S39" s="30" t="e">
        <v>#N/A</v>
      </c>
      <c r="T39" s="30" t="e">
        <v>#N/A</v>
      </c>
      <c r="U39" s="32" t="e">
        <v>#N/A</v>
      </c>
      <c r="V39" s="31" t="e">
        <v>#N/A</v>
      </c>
      <c r="W39" s="30" t="e">
        <v>#N/A</v>
      </c>
      <c r="X39" s="30" t="e">
        <v>#N/A</v>
      </c>
      <c r="Y39" s="32" t="e">
        <v>#N/A</v>
      </c>
      <c r="Z39" s="31" t="e">
        <v>#N/A</v>
      </c>
      <c r="AA39" s="30" t="e">
        <v>#N/A</v>
      </c>
      <c r="AB39" s="30" t="e">
        <v>#N/A</v>
      </c>
      <c r="AC39" s="32" t="e">
        <v>#N/A</v>
      </c>
      <c r="AD39" s="31" t="e">
        <v>#N/A</v>
      </c>
      <c r="AE39" s="30" t="e">
        <v>#N/A</v>
      </c>
      <c r="AF39" s="30" t="e">
        <v>#N/A</v>
      </c>
      <c r="AG39" s="32" t="e">
        <v>#N/A</v>
      </c>
      <c r="AH39" s="31" t="e">
        <v>#N/A</v>
      </c>
      <c r="AI39" s="30" t="e">
        <v>#N/A</v>
      </c>
      <c r="AJ39" s="30" t="e">
        <v>#N/A</v>
      </c>
      <c r="AK39" s="32" t="e">
        <v>#N/A</v>
      </c>
      <c r="AL39" s="31" t="e">
        <v>#N/A</v>
      </c>
      <c r="AM39" s="30" t="e">
        <v>#N/A</v>
      </c>
      <c r="AN39" s="30" t="e">
        <v>#N/A</v>
      </c>
      <c r="AO39" s="32" t="e">
        <v>#N/A</v>
      </c>
      <c r="AP39" s="31" t="e">
        <v>#N/A</v>
      </c>
      <c r="AQ39" s="30" t="e">
        <v>#N/A</v>
      </c>
      <c r="AR39" s="32" t="e">
        <v>#N/A</v>
      </c>
      <c r="AS39" s="31" t="e">
        <v>#N/A</v>
      </c>
      <c r="AT39" s="30" t="e">
        <v>#N/A</v>
      </c>
      <c r="AU39" s="30" t="e">
        <v>#N/A</v>
      </c>
      <c r="AV39" s="32" t="e">
        <v>#N/A</v>
      </c>
      <c r="AW39" s="31" t="e">
        <v>#N/A</v>
      </c>
      <c r="AX39" s="30" t="e">
        <v>#N/A</v>
      </c>
      <c r="AY39" s="34" t="e">
        <v>#N/A</v>
      </c>
      <c r="AZ39" s="32" t="e">
        <v>#N/A</v>
      </c>
      <c r="BA39" s="31" t="e">
        <v>#N/A</v>
      </c>
      <c r="BB39" s="30" t="e">
        <v>#N/A</v>
      </c>
      <c r="BC39" s="34" t="e">
        <v>#N/A</v>
      </c>
      <c r="BD39" s="32" t="e">
        <v>#N/A</v>
      </c>
      <c r="BE39" s="31" t="e">
        <v>#N/A</v>
      </c>
      <c r="BF39" s="30" t="e">
        <v>#N/A</v>
      </c>
      <c r="BG39" s="34" t="e">
        <v>#N/A</v>
      </c>
      <c r="BH39" s="32" t="e">
        <v>#N/A</v>
      </c>
      <c r="BI39" s="31" t="e">
        <v>#N/A</v>
      </c>
      <c r="BJ39" s="30" t="e">
        <v>#N/A</v>
      </c>
      <c r="BK39" s="34" t="e">
        <v>#N/A</v>
      </c>
      <c r="BL39" s="32" t="e">
        <v>#N/A</v>
      </c>
      <c r="BM39" s="31" t="e">
        <v>#N/A</v>
      </c>
      <c r="BN39" s="30" t="e">
        <v>#N/A</v>
      </c>
      <c r="BO39" s="34" t="e">
        <v>#N/A</v>
      </c>
      <c r="BP39" s="32" t="e">
        <v>#N/A</v>
      </c>
      <c r="BQ39" s="31" t="e">
        <v>#N/A</v>
      </c>
      <c r="BR39" s="30" t="e">
        <v>#N/A</v>
      </c>
      <c r="BS39" s="34" t="e">
        <v>#N/A</v>
      </c>
      <c r="BT39" s="32" t="e">
        <v>#N/A</v>
      </c>
      <c r="BU39" s="112" t="e">
        <v>#N/A</v>
      </c>
      <c r="BV39" s="30" t="e">
        <v>#N/A</v>
      </c>
      <c r="BW39" s="113" t="e">
        <v>#N/A</v>
      </c>
      <c r="BX39" s="112" t="e">
        <v>#N/A</v>
      </c>
      <c r="BY39" s="30" t="e">
        <v>#N/A</v>
      </c>
      <c r="BZ39" s="114" t="e">
        <v>#N/A</v>
      </c>
    </row>
  </sheetData>
  <hyperlinks>
    <hyperlink ref="A5" location="Portada!A1" display="VOLVER AL INDICE" xr:uid="{A093ADCD-4AC8-4193-8E1C-716DA187D8DA}"/>
  </hyperlinks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Z42"/>
  <sheetViews>
    <sheetView zoomScale="115" zoomScaleNormal="115" workbookViewId="0">
      <pane xSplit="1" ySplit="9" topLeftCell="AK28" activePane="bottomRight" state="frozen"/>
      <selection pane="topRight" activeCell="B1" sqref="B1"/>
      <selection pane="bottomLeft" activeCell="A10" sqref="A10"/>
      <selection pane="bottomRight" activeCell="A5" sqref="A5"/>
    </sheetView>
  </sheetViews>
  <sheetFormatPr baseColWidth="10" defaultColWidth="11.42578125" defaultRowHeight="15" x14ac:dyDescent="0.25"/>
  <cols>
    <col min="1" max="61" width="11.42578125" style="10"/>
  </cols>
  <sheetData>
    <row r="1" spans="1:61" x14ac:dyDescent="0.25">
      <c r="A1" s="144"/>
      <c r="B1" s="133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61"/>
    </row>
    <row r="2" spans="1:61" x14ac:dyDescent="0.25">
      <c r="A2" s="82" t="s">
        <v>6</v>
      </c>
      <c r="B2" s="145" t="s">
        <v>71</v>
      </c>
      <c r="C2" s="146"/>
      <c r="D2" s="146"/>
      <c r="E2" s="145"/>
      <c r="F2" s="146"/>
      <c r="G2" s="146"/>
      <c r="H2" s="146"/>
      <c r="I2" s="146"/>
      <c r="J2" s="146"/>
      <c r="K2" s="145"/>
      <c r="L2" s="146"/>
      <c r="M2" s="146"/>
      <c r="N2" s="146"/>
      <c r="O2" s="146"/>
      <c r="P2" s="146"/>
      <c r="Q2" s="145"/>
      <c r="R2" s="146"/>
      <c r="S2" s="146"/>
      <c r="T2" s="146"/>
      <c r="U2" s="146"/>
      <c r="V2" s="147"/>
      <c r="W2" s="146" t="s">
        <v>71</v>
      </c>
      <c r="X2" s="146"/>
      <c r="Y2" s="146"/>
      <c r="Z2" s="145"/>
      <c r="AA2" s="146"/>
      <c r="AB2" s="146"/>
      <c r="AC2" s="146"/>
      <c r="AD2" s="146"/>
      <c r="AE2" s="146"/>
      <c r="AF2" s="145"/>
      <c r="AG2" s="146"/>
      <c r="AH2" s="146"/>
      <c r="AI2" s="146"/>
      <c r="AJ2" s="146"/>
      <c r="AK2" s="146"/>
      <c r="AL2" s="145"/>
      <c r="AM2" s="146"/>
      <c r="AN2" s="146"/>
      <c r="AO2" s="146" t="s">
        <v>71</v>
      </c>
      <c r="AP2" s="146"/>
      <c r="AQ2" s="146"/>
      <c r="AR2" s="145"/>
      <c r="AS2" s="146"/>
      <c r="AT2" s="146"/>
      <c r="AU2" s="146"/>
      <c r="AV2" s="146"/>
      <c r="AW2" s="146"/>
      <c r="AX2" s="145"/>
      <c r="AY2" s="146"/>
      <c r="AZ2" s="146"/>
      <c r="BA2" s="146"/>
      <c r="BB2" s="146"/>
      <c r="BC2" s="146"/>
      <c r="BD2" s="145"/>
      <c r="BE2" s="146"/>
      <c r="BF2" s="146"/>
      <c r="BG2" s="146"/>
      <c r="BH2" s="146"/>
      <c r="BI2" s="148"/>
    </row>
    <row r="3" spans="1:61" x14ac:dyDescent="0.25">
      <c r="A3" s="82" t="s">
        <v>9</v>
      </c>
      <c r="B3" s="2" t="s">
        <v>79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3"/>
      <c r="W3" s="3" t="s">
        <v>10</v>
      </c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 t="s">
        <v>10</v>
      </c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62"/>
    </row>
    <row r="4" spans="1:61" x14ac:dyDescent="0.25">
      <c r="A4" s="82" t="s">
        <v>11</v>
      </c>
      <c r="B4" s="102" t="s">
        <v>12</v>
      </c>
      <c r="C4" s="4"/>
      <c r="D4" s="4"/>
      <c r="E4" s="4" t="s">
        <v>13</v>
      </c>
      <c r="F4" s="4"/>
      <c r="G4" s="4"/>
      <c r="H4" s="4" t="s">
        <v>14</v>
      </c>
      <c r="I4" s="4"/>
      <c r="J4" s="4"/>
      <c r="K4" s="4" t="s">
        <v>15</v>
      </c>
      <c r="L4" s="4"/>
      <c r="M4" s="4"/>
      <c r="N4" s="4" t="s">
        <v>16</v>
      </c>
      <c r="O4" s="4"/>
      <c r="P4" s="4"/>
      <c r="Q4" s="4" t="s">
        <v>17</v>
      </c>
      <c r="R4" s="4"/>
      <c r="S4" s="4"/>
      <c r="T4" s="4" t="s">
        <v>18</v>
      </c>
      <c r="U4" s="4"/>
      <c r="V4" s="16"/>
      <c r="W4" s="4" t="s">
        <v>19</v>
      </c>
      <c r="X4" s="4"/>
      <c r="Y4" s="4"/>
      <c r="Z4" s="4" t="s">
        <v>20</v>
      </c>
      <c r="AA4" s="4"/>
      <c r="AB4" s="4"/>
      <c r="AC4" s="4" t="s">
        <v>21</v>
      </c>
      <c r="AD4" s="4"/>
      <c r="AE4" s="4"/>
      <c r="AF4" s="4" t="s">
        <v>22</v>
      </c>
      <c r="AG4" s="4"/>
      <c r="AH4" s="4"/>
      <c r="AI4" s="4" t="s">
        <v>23</v>
      </c>
      <c r="AJ4" s="4"/>
      <c r="AK4" s="4"/>
      <c r="AL4" s="4" t="s">
        <v>24</v>
      </c>
      <c r="AM4" s="4"/>
      <c r="AN4" s="4"/>
      <c r="AO4" s="4" t="s">
        <v>25</v>
      </c>
      <c r="AP4" s="4"/>
      <c r="AQ4" s="4"/>
      <c r="AR4" s="4" t="s">
        <v>26</v>
      </c>
      <c r="AS4" s="4"/>
      <c r="AT4" s="4"/>
      <c r="AU4" s="4" t="s">
        <v>27</v>
      </c>
      <c r="AV4" s="4"/>
      <c r="AW4" s="4"/>
      <c r="AX4" s="4" t="s">
        <v>28</v>
      </c>
      <c r="AY4" s="4"/>
      <c r="AZ4" s="4"/>
      <c r="BA4" s="4" t="s">
        <v>29</v>
      </c>
      <c r="BB4" s="4"/>
      <c r="BC4" s="4"/>
      <c r="BD4" s="4" t="s">
        <v>30</v>
      </c>
      <c r="BE4" s="4"/>
      <c r="BF4" s="4"/>
      <c r="BG4" s="4" t="s">
        <v>31</v>
      </c>
      <c r="BH4" s="4"/>
      <c r="BI4" s="13"/>
    </row>
    <row r="5" spans="1:61" ht="22.5" x14ac:dyDescent="0.25">
      <c r="A5" s="83" t="s">
        <v>32</v>
      </c>
      <c r="B5" s="103" t="s">
        <v>33</v>
      </c>
      <c r="C5" s="51" t="s">
        <v>34</v>
      </c>
      <c r="D5" s="11" t="s">
        <v>35</v>
      </c>
      <c r="E5" s="17" t="s">
        <v>33</v>
      </c>
      <c r="F5" s="43" t="s">
        <v>34</v>
      </c>
      <c r="G5" s="11" t="s">
        <v>35</v>
      </c>
      <c r="H5" s="17" t="s">
        <v>33</v>
      </c>
      <c r="I5" s="51" t="s">
        <v>34</v>
      </c>
      <c r="J5" s="11" t="s">
        <v>35</v>
      </c>
      <c r="K5" s="17" t="s">
        <v>33</v>
      </c>
      <c r="L5" s="43" t="s">
        <v>34</v>
      </c>
      <c r="M5" s="11" t="s">
        <v>35</v>
      </c>
      <c r="N5" s="17" t="s">
        <v>33</v>
      </c>
      <c r="O5" s="51" t="s">
        <v>34</v>
      </c>
      <c r="P5" s="11" t="s">
        <v>35</v>
      </c>
      <c r="Q5" s="17" t="s">
        <v>33</v>
      </c>
      <c r="R5" s="43" t="s">
        <v>34</v>
      </c>
      <c r="S5" s="11" t="s">
        <v>35</v>
      </c>
      <c r="T5" s="17" t="s">
        <v>33</v>
      </c>
      <c r="U5" s="43" t="s">
        <v>34</v>
      </c>
      <c r="V5" s="44" t="s">
        <v>35</v>
      </c>
      <c r="W5" s="17" t="s">
        <v>33</v>
      </c>
      <c r="X5" s="51" t="s">
        <v>34</v>
      </c>
      <c r="Y5" s="11" t="s">
        <v>35</v>
      </c>
      <c r="Z5" s="17" t="s">
        <v>33</v>
      </c>
      <c r="AA5" s="43" t="s">
        <v>34</v>
      </c>
      <c r="AB5" s="11" t="s">
        <v>35</v>
      </c>
      <c r="AC5" s="17" t="s">
        <v>33</v>
      </c>
      <c r="AD5" s="51" t="s">
        <v>34</v>
      </c>
      <c r="AE5" s="11" t="s">
        <v>35</v>
      </c>
      <c r="AF5" s="17" t="s">
        <v>33</v>
      </c>
      <c r="AG5" s="43" t="s">
        <v>34</v>
      </c>
      <c r="AH5" s="11" t="s">
        <v>35</v>
      </c>
      <c r="AI5" s="17" t="s">
        <v>33</v>
      </c>
      <c r="AJ5" s="51" t="s">
        <v>34</v>
      </c>
      <c r="AK5" s="11" t="s">
        <v>35</v>
      </c>
      <c r="AL5" s="17" t="s">
        <v>33</v>
      </c>
      <c r="AM5" s="43" t="s">
        <v>34</v>
      </c>
      <c r="AN5" s="11" t="s">
        <v>35</v>
      </c>
      <c r="AO5" s="17" t="s">
        <v>33</v>
      </c>
      <c r="AP5" s="51" t="s">
        <v>34</v>
      </c>
      <c r="AQ5" s="11" t="s">
        <v>35</v>
      </c>
      <c r="AR5" s="17" t="s">
        <v>33</v>
      </c>
      <c r="AS5" s="43" t="s">
        <v>34</v>
      </c>
      <c r="AT5" s="11" t="s">
        <v>35</v>
      </c>
      <c r="AU5" s="17" t="s">
        <v>33</v>
      </c>
      <c r="AV5" s="51" t="s">
        <v>34</v>
      </c>
      <c r="AW5" s="11" t="s">
        <v>35</v>
      </c>
      <c r="AX5" s="17" t="s">
        <v>33</v>
      </c>
      <c r="AY5" s="43" t="s">
        <v>34</v>
      </c>
      <c r="AZ5" s="11" t="s">
        <v>35</v>
      </c>
      <c r="BA5" s="17" t="s">
        <v>33</v>
      </c>
      <c r="BB5" s="51" t="s">
        <v>34</v>
      </c>
      <c r="BC5" s="11" t="s">
        <v>35</v>
      </c>
      <c r="BD5" s="17" t="s">
        <v>33</v>
      </c>
      <c r="BE5" s="43" t="s">
        <v>34</v>
      </c>
      <c r="BF5" s="11" t="s">
        <v>35</v>
      </c>
      <c r="BG5" s="17" t="s">
        <v>33</v>
      </c>
      <c r="BH5" s="51" t="s">
        <v>34</v>
      </c>
      <c r="BI5" s="63" t="s">
        <v>35</v>
      </c>
    </row>
    <row r="6" spans="1:61" ht="3.75" customHeight="1" x14ac:dyDescent="0.25">
      <c r="A6" s="82"/>
      <c r="B6" s="104"/>
      <c r="C6" s="52"/>
      <c r="D6" s="6"/>
      <c r="E6" s="5"/>
      <c r="F6" s="6"/>
      <c r="G6" s="6"/>
      <c r="H6" s="5"/>
      <c r="I6" s="52"/>
      <c r="J6" s="6"/>
      <c r="K6" s="5"/>
      <c r="L6" s="6"/>
      <c r="M6" s="6"/>
      <c r="N6" s="5"/>
      <c r="O6" s="52"/>
      <c r="P6" s="6"/>
      <c r="Q6" s="5"/>
      <c r="R6" s="6"/>
      <c r="S6" s="6"/>
      <c r="T6" s="5"/>
      <c r="U6" s="6"/>
      <c r="V6" s="6"/>
      <c r="W6" s="5"/>
      <c r="X6" s="52"/>
      <c r="Y6" s="6"/>
      <c r="Z6" s="5"/>
      <c r="AA6" s="6"/>
      <c r="AB6" s="6"/>
      <c r="AC6" s="5"/>
      <c r="AD6" s="52"/>
      <c r="AE6" s="6"/>
      <c r="AF6" s="5"/>
      <c r="AG6" s="6"/>
      <c r="AH6" s="6"/>
      <c r="AI6" s="5"/>
      <c r="AJ6" s="52"/>
      <c r="AK6" s="6"/>
      <c r="AL6" s="5"/>
      <c r="AM6" s="6"/>
      <c r="AN6" s="6"/>
      <c r="AO6" s="5"/>
      <c r="AP6" s="52"/>
      <c r="AQ6" s="6"/>
      <c r="AR6" s="5"/>
      <c r="AS6" s="6"/>
      <c r="AT6" s="6"/>
      <c r="AU6" s="5"/>
      <c r="AV6" s="52"/>
      <c r="AW6" s="6"/>
      <c r="AX6" s="5"/>
      <c r="AY6" s="6"/>
      <c r="AZ6" s="6"/>
      <c r="BA6" s="5"/>
      <c r="BB6" s="52"/>
      <c r="BC6" s="6"/>
      <c r="BD6" s="5"/>
      <c r="BE6" s="6"/>
      <c r="BF6" s="6"/>
      <c r="BG6" s="5"/>
      <c r="BH6" s="52"/>
      <c r="BI6" s="14"/>
    </row>
    <row r="7" spans="1:61" ht="22.5" x14ac:dyDescent="0.25">
      <c r="A7" s="82" t="s">
        <v>37</v>
      </c>
      <c r="B7" s="105" t="s">
        <v>38</v>
      </c>
      <c r="C7" s="53" t="s">
        <v>38</v>
      </c>
      <c r="D7" s="12" t="s">
        <v>39</v>
      </c>
      <c r="E7" s="18" t="s">
        <v>38</v>
      </c>
      <c r="F7" s="41" t="s">
        <v>38</v>
      </c>
      <c r="G7" s="12" t="s">
        <v>39</v>
      </c>
      <c r="H7" s="18" t="s">
        <v>38</v>
      </c>
      <c r="I7" s="53" t="s">
        <v>38</v>
      </c>
      <c r="J7" s="12" t="s">
        <v>39</v>
      </c>
      <c r="K7" s="18" t="s">
        <v>38</v>
      </c>
      <c r="L7" s="41" t="s">
        <v>38</v>
      </c>
      <c r="M7" s="12" t="s">
        <v>39</v>
      </c>
      <c r="N7" s="18" t="s">
        <v>38</v>
      </c>
      <c r="O7" s="53" t="s">
        <v>38</v>
      </c>
      <c r="P7" s="12" t="s">
        <v>39</v>
      </c>
      <c r="Q7" s="18" t="s">
        <v>38</v>
      </c>
      <c r="R7" s="41" t="s">
        <v>38</v>
      </c>
      <c r="S7" s="12" t="s">
        <v>39</v>
      </c>
      <c r="T7" s="18" t="s">
        <v>38</v>
      </c>
      <c r="U7" s="41" t="s">
        <v>38</v>
      </c>
      <c r="V7" s="57" t="s">
        <v>39</v>
      </c>
      <c r="W7" s="18" t="s">
        <v>38</v>
      </c>
      <c r="X7" s="53" t="s">
        <v>38</v>
      </c>
      <c r="Y7" s="12" t="s">
        <v>39</v>
      </c>
      <c r="Z7" s="18" t="s">
        <v>38</v>
      </c>
      <c r="AA7" s="41" t="s">
        <v>38</v>
      </c>
      <c r="AB7" s="12" t="s">
        <v>39</v>
      </c>
      <c r="AC7" s="18" t="s">
        <v>38</v>
      </c>
      <c r="AD7" s="53" t="s">
        <v>38</v>
      </c>
      <c r="AE7" s="12" t="s">
        <v>39</v>
      </c>
      <c r="AF7" s="18" t="s">
        <v>38</v>
      </c>
      <c r="AG7" s="41" t="s">
        <v>38</v>
      </c>
      <c r="AH7" s="12" t="s">
        <v>39</v>
      </c>
      <c r="AI7" s="18" t="s">
        <v>38</v>
      </c>
      <c r="AJ7" s="53" t="s">
        <v>38</v>
      </c>
      <c r="AK7" s="12" t="s">
        <v>39</v>
      </c>
      <c r="AL7" s="18" t="s">
        <v>38</v>
      </c>
      <c r="AM7" s="41" t="s">
        <v>38</v>
      </c>
      <c r="AN7" s="12" t="s">
        <v>39</v>
      </c>
      <c r="AO7" s="18" t="s">
        <v>38</v>
      </c>
      <c r="AP7" s="53" t="s">
        <v>38</v>
      </c>
      <c r="AQ7" s="12" t="s">
        <v>39</v>
      </c>
      <c r="AR7" s="18" t="s">
        <v>38</v>
      </c>
      <c r="AS7" s="41" t="s">
        <v>38</v>
      </c>
      <c r="AT7" s="12" t="s">
        <v>39</v>
      </c>
      <c r="AU7" s="18" t="s">
        <v>38</v>
      </c>
      <c r="AV7" s="53" t="s">
        <v>38</v>
      </c>
      <c r="AW7" s="12" t="s">
        <v>39</v>
      </c>
      <c r="AX7" s="18" t="s">
        <v>38</v>
      </c>
      <c r="AY7" s="41" t="s">
        <v>38</v>
      </c>
      <c r="AZ7" s="12" t="s">
        <v>39</v>
      </c>
      <c r="BA7" s="18" t="s">
        <v>38</v>
      </c>
      <c r="BB7" s="53" t="s">
        <v>38</v>
      </c>
      <c r="BC7" s="12" t="s">
        <v>39</v>
      </c>
      <c r="BD7" s="18" t="s">
        <v>38</v>
      </c>
      <c r="BE7" s="41" t="s">
        <v>38</v>
      </c>
      <c r="BF7" s="12" t="s">
        <v>39</v>
      </c>
      <c r="BG7" s="18" t="s">
        <v>38</v>
      </c>
      <c r="BH7" s="53" t="s">
        <v>38</v>
      </c>
      <c r="BI7" s="64" t="s">
        <v>39</v>
      </c>
    </row>
    <row r="8" spans="1:61" ht="3.75" customHeight="1" x14ac:dyDescent="0.25">
      <c r="A8" s="99"/>
      <c r="B8" s="10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15"/>
    </row>
    <row r="9" spans="1:61" ht="3.75" customHeight="1" thickBot="1" x14ac:dyDescent="0.3">
      <c r="A9" s="100"/>
      <c r="B9" s="14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3"/>
    </row>
    <row r="10" spans="1:61" x14ac:dyDescent="0.25">
      <c r="A10" s="132" t="s">
        <v>41</v>
      </c>
      <c r="B10" s="66">
        <v>0.14914108472413581</v>
      </c>
      <c r="C10" s="134">
        <v>0.15194710620873836</v>
      </c>
      <c r="D10" s="135">
        <v>0.15010431329177559</v>
      </c>
      <c r="E10" s="136">
        <v>0.13456445321904945</v>
      </c>
      <c r="F10" s="134">
        <v>0.14812110656128266</v>
      </c>
      <c r="G10" s="137">
        <v>0.14976037567533124</v>
      </c>
      <c r="H10" s="136">
        <v>0.15526135869227423</v>
      </c>
      <c r="I10" s="134">
        <v>0.15466273497972724</v>
      </c>
      <c r="J10" s="137">
        <v>0.17478991596638654</v>
      </c>
      <c r="K10" s="136">
        <v>4.9542494435743135E-2</v>
      </c>
      <c r="L10" s="134">
        <v>3.4090909090909088E-2</v>
      </c>
      <c r="M10" s="137">
        <v>3.4687047756874097E-2</v>
      </c>
      <c r="N10" s="136">
        <v>6.0635874621694168E-2</v>
      </c>
      <c r="O10" s="134">
        <v>2.4342745861733205E-3</v>
      </c>
      <c r="P10" s="137">
        <v>3.5541195476575119E-3</v>
      </c>
      <c r="Q10" s="136">
        <v>4.3509528946422148E-2</v>
      </c>
      <c r="R10" s="134">
        <v>4.9101164630929672E-2</v>
      </c>
      <c r="S10" s="137">
        <v>6.7955697390651396E-2</v>
      </c>
      <c r="T10" s="136">
        <v>0.10782608695652174</v>
      </c>
      <c r="U10" s="134">
        <v>0</v>
      </c>
      <c r="V10" s="137">
        <v>0</v>
      </c>
      <c r="W10" s="136">
        <v>1.262493424513414E-2</v>
      </c>
      <c r="X10" s="134">
        <v>0</v>
      </c>
      <c r="Y10" s="137">
        <v>0</v>
      </c>
      <c r="Z10" s="136">
        <v>0</v>
      </c>
      <c r="AA10" s="134">
        <v>0</v>
      </c>
      <c r="AB10" s="137">
        <v>0</v>
      </c>
      <c r="AC10" s="136">
        <v>6.8851981480582414E-2</v>
      </c>
      <c r="AD10" s="134">
        <v>6.9516238280275214E-2</v>
      </c>
      <c r="AE10" s="137">
        <v>6.3229168395373153E-2</v>
      </c>
      <c r="AF10" s="136">
        <v>0.12701270671170356</v>
      </c>
      <c r="AG10" s="134">
        <v>0.14299255204309189</v>
      </c>
      <c r="AH10" s="137">
        <v>0.1458851084844717</v>
      </c>
      <c r="AI10" s="136">
        <v>0.3813179398755529</v>
      </c>
      <c r="AJ10" s="134">
        <v>0.38284082342526643</v>
      </c>
      <c r="AK10" s="137">
        <v>0.37836816178989524</v>
      </c>
      <c r="AL10" s="136">
        <v>7.436493308758714E-2</v>
      </c>
      <c r="AM10" s="134">
        <v>7.0042261435691797E-2</v>
      </c>
      <c r="AN10" s="137">
        <v>6.7559633027522936E-2</v>
      </c>
      <c r="AO10" s="136">
        <v>2.2452688976798887E-2</v>
      </c>
      <c r="AP10" s="134">
        <v>1.9720531890917287E-2</v>
      </c>
      <c r="AQ10" s="137">
        <v>1.7362321670129834E-2</v>
      </c>
      <c r="AR10" s="136">
        <v>0</v>
      </c>
      <c r="AS10" s="134">
        <v>0</v>
      </c>
      <c r="AT10" s="137">
        <v>0</v>
      </c>
      <c r="AU10" s="136">
        <v>0</v>
      </c>
      <c r="AV10" s="134">
        <v>0</v>
      </c>
      <c r="AW10" s="137">
        <v>0</v>
      </c>
      <c r="AX10" s="136">
        <v>0</v>
      </c>
      <c r="AY10" s="134">
        <v>0</v>
      </c>
      <c r="AZ10" s="137">
        <v>0</v>
      </c>
      <c r="BA10" s="136">
        <v>3.9244003516262713E-2</v>
      </c>
      <c r="BB10" s="134">
        <v>4.2270667538381768E-2</v>
      </c>
      <c r="BC10" s="137">
        <v>5.1268805844643869E-2</v>
      </c>
      <c r="BD10" s="136">
        <v>0.25158289508024412</v>
      </c>
      <c r="BE10" s="134">
        <v>0.25223936418887333</v>
      </c>
      <c r="BF10" s="135">
        <v>0.25691798138764826</v>
      </c>
      <c r="BG10" s="138">
        <v>0.17972025523149612</v>
      </c>
      <c r="BH10" s="139">
        <v>0.19443286792343512</v>
      </c>
      <c r="BI10" s="140">
        <v>0.18261839474057903</v>
      </c>
    </row>
    <row r="11" spans="1:61" x14ac:dyDescent="0.25">
      <c r="A11" s="132" t="s">
        <v>42</v>
      </c>
      <c r="B11" s="19">
        <v>0.1445765219014761</v>
      </c>
      <c r="C11" s="54">
        <v>0.13643024194927406</v>
      </c>
      <c r="D11" s="55">
        <v>0.1019713882824794</v>
      </c>
      <c r="E11" s="59">
        <v>0.12775780127571215</v>
      </c>
      <c r="F11" s="60">
        <v>0.1385701593839373</v>
      </c>
      <c r="G11" s="59">
        <v>0.16185401982246883</v>
      </c>
      <c r="H11" s="20">
        <v>0.17564071908353804</v>
      </c>
      <c r="I11" s="54">
        <v>0.18072905345795348</v>
      </c>
      <c r="J11" s="55">
        <v>0.21889199127669387</v>
      </c>
      <c r="K11" s="59">
        <v>5.6426626607830252E-2</v>
      </c>
      <c r="L11" s="60">
        <v>0.12542511222962863</v>
      </c>
      <c r="M11" s="58">
        <v>0.12781206019270325</v>
      </c>
      <c r="N11" s="20">
        <v>5.5052537446903645E-2</v>
      </c>
      <c r="O11" s="54">
        <v>2.0725388601036268E-3</v>
      </c>
      <c r="P11" s="55">
        <v>2.3432923257176333E-3</v>
      </c>
      <c r="Q11" s="59">
        <v>7.4460531596332535E-2</v>
      </c>
      <c r="R11" s="60">
        <v>7.5377355542360705E-2</v>
      </c>
      <c r="S11" s="59">
        <v>6.5892314372557534E-2</v>
      </c>
      <c r="T11" s="56">
        <v>7.735946364105209E-2</v>
      </c>
      <c r="U11" s="60">
        <v>0</v>
      </c>
      <c r="V11" s="55">
        <v>0</v>
      </c>
      <c r="W11" s="21">
        <v>9.9178237461037128E-3</v>
      </c>
      <c r="X11" s="54">
        <v>0</v>
      </c>
      <c r="Y11" s="55">
        <v>0</v>
      </c>
      <c r="Z11" s="59">
        <v>0</v>
      </c>
      <c r="AA11" s="60">
        <v>0</v>
      </c>
      <c r="AB11" s="59">
        <v>0</v>
      </c>
      <c r="AC11" s="20">
        <v>6.4646464646464646E-2</v>
      </c>
      <c r="AD11" s="54">
        <v>6.0933846626201556E-2</v>
      </c>
      <c r="AE11" s="55">
        <v>5.3009736583146665E-2</v>
      </c>
      <c r="AF11" s="59">
        <v>0.12235339061436827</v>
      </c>
      <c r="AG11" s="60">
        <v>0.13212585899749993</v>
      </c>
      <c r="AH11" s="58">
        <v>0.13793617246492096</v>
      </c>
      <c r="AI11" s="20">
        <v>0.3634906810660164</v>
      </c>
      <c r="AJ11" s="54">
        <v>0.36614266075362517</v>
      </c>
      <c r="AK11" s="55">
        <v>0.39026440713869165</v>
      </c>
      <c r="AL11" s="59">
        <v>8.0594634618670613E-2</v>
      </c>
      <c r="AM11" s="60">
        <v>7.4653298913369748E-2</v>
      </c>
      <c r="AN11" s="59">
        <v>6.3269212911705244E-2</v>
      </c>
      <c r="AO11" s="20">
        <v>2.9429585389076432E-2</v>
      </c>
      <c r="AP11" s="54">
        <v>2.8951669390614054E-2</v>
      </c>
      <c r="AQ11" s="55">
        <v>2.847713844679832E-2</v>
      </c>
      <c r="AR11" s="59">
        <v>0</v>
      </c>
      <c r="AS11" s="60">
        <v>0</v>
      </c>
      <c r="AT11" s="59">
        <v>0</v>
      </c>
      <c r="AU11" s="20">
        <v>0.19736842105263158</v>
      </c>
      <c r="AV11" s="54">
        <v>0.19736842105263158</v>
      </c>
      <c r="AW11" s="55">
        <v>0.1932811780947998</v>
      </c>
      <c r="AX11" s="59">
        <v>0</v>
      </c>
      <c r="AY11" s="60">
        <v>0</v>
      </c>
      <c r="AZ11" s="58">
        <v>0</v>
      </c>
      <c r="BA11" s="20">
        <v>4.5434494927216587E-2</v>
      </c>
      <c r="BB11" s="54">
        <v>4.861712306921219E-2</v>
      </c>
      <c r="BC11" s="55">
        <v>5.0005571256368959E-2</v>
      </c>
      <c r="BD11" s="59">
        <v>0.23817953144904203</v>
      </c>
      <c r="BE11" s="60">
        <v>0.24317899932121681</v>
      </c>
      <c r="BF11" s="59">
        <v>0.29624024497331519</v>
      </c>
      <c r="BG11" s="56">
        <v>0.17783805184408635</v>
      </c>
      <c r="BH11" s="60">
        <v>0.19030399644849819</v>
      </c>
      <c r="BI11" s="65">
        <v>0.19989130771524413</v>
      </c>
    </row>
    <row r="12" spans="1:61" x14ac:dyDescent="0.25">
      <c r="A12" s="132" t="s">
        <v>43</v>
      </c>
      <c r="B12" s="19">
        <v>0.13844954843441984</v>
      </c>
      <c r="C12" s="54">
        <v>0.13896812049460278</v>
      </c>
      <c r="D12" s="55">
        <v>0.15489833641404807</v>
      </c>
      <c r="E12" s="59">
        <v>0.13662564024157176</v>
      </c>
      <c r="F12" s="60">
        <v>0.15489233094068758</v>
      </c>
      <c r="G12" s="59">
        <v>0.189290659873668</v>
      </c>
      <c r="H12" s="56">
        <v>0.20749033871334394</v>
      </c>
      <c r="I12" s="60">
        <v>0.22359825802939576</v>
      </c>
      <c r="J12" s="55">
        <v>0.26401800263831771</v>
      </c>
      <c r="K12" s="59">
        <v>4.4994375703037118E-2</v>
      </c>
      <c r="L12" s="60">
        <v>0.10232558139534884</v>
      </c>
      <c r="M12" s="58">
        <v>0.11607533946561542</v>
      </c>
      <c r="N12" s="20">
        <v>6.5249363420844669E-2</v>
      </c>
      <c r="O12" s="54">
        <v>2.5384935497295046E-2</v>
      </c>
      <c r="P12" s="55">
        <v>1.747544960158583E-2</v>
      </c>
      <c r="Q12" s="59">
        <v>6.6401123569635997E-2</v>
      </c>
      <c r="R12" s="60">
        <v>6.3345824283361579E-2</v>
      </c>
      <c r="S12" s="59">
        <v>6.1523156268816923E-2</v>
      </c>
      <c r="T12" s="56">
        <v>0</v>
      </c>
      <c r="U12" s="60">
        <v>0</v>
      </c>
      <c r="V12" s="55">
        <v>0</v>
      </c>
      <c r="W12" s="21">
        <v>9.4010206822455009E-3</v>
      </c>
      <c r="X12" s="54">
        <v>0</v>
      </c>
      <c r="Y12" s="55">
        <v>0</v>
      </c>
      <c r="Z12" s="59">
        <v>0</v>
      </c>
      <c r="AA12" s="60">
        <v>0</v>
      </c>
      <c r="AB12" s="59">
        <v>0</v>
      </c>
      <c r="AC12" s="20">
        <v>6.566958913529311E-2</v>
      </c>
      <c r="AD12" s="54">
        <v>6.6044260027662519E-2</v>
      </c>
      <c r="AE12" s="55">
        <v>5.7532263900615124E-2</v>
      </c>
      <c r="AF12" s="59">
        <v>0.12408050645563813</v>
      </c>
      <c r="AG12" s="60">
        <v>0.14153562052170274</v>
      </c>
      <c r="AH12" s="58">
        <v>0.17169693147208362</v>
      </c>
      <c r="AI12" s="20">
        <v>0.32783333333333331</v>
      </c>
      <c r="AJ12" s="54">
        <v>0.33511002444987775</v>
      </c>
      <c r="AK12" s="55">
        <v>0.36499999999999999</v>
      </c>
      <c r="AL12" s="59">
        <v>6.6991846929638527E-2</v>
      </c>
      <c r="AM12" s="60">
        <v>6.988915574981501E-2</v>
      </c>
      <c r="AN12" s="59">
        <v>7.7752858189453114E-2</v>
      </c>
      <c r="AO12" s="20">
        <v>2.3980815347721823E-2</v>
      </c>
      <c r="AP12" s="54">
        <v>2.4127234231129058E-2</v>
      </c>
      <c r="AQ12" s="55">
        <v>2.6017531777806309E-2</v>
      </c>
      <c r="AR12" s="59">
        <v>0</v>
      </c>
      <c r="AS12" s="60">
        <v>0</v>
      </c>
      <c r="AT12" s="59">
        <v>0</v>
      </c>
      <c r="AU12" s="20">
        <v>0.27272727272727271</v>
      </c>
      <c r="AV12" s="54">
        <v>0.27272727272727271</v>
      </c>
      <c r="AW12" s="55">
        <v>0.40909090909090912</v>
      </c>
      <c r="AX12" s="59">
        <v>0</v>
      </c>
      <c r="AY12" s="60">
        <v>0</v>
      </c>
      <c r="AZ12" s="58">
        <v>0</v>
      </c>
      <c r="BA12" s="20">
        <v>5.792816907035276E-2</v>
      </c>
      <c r="BB12" s="54">
        <v>4.9242601885288187E-2</v>
      </c>
      <c r="BC12" s="55">
        <v>5.204512736806139E-2</v>
      </c>
      <c r="BD12" s="59">
        <v>0.22269983983285149</v>
      </c>
      <c r="BE12" s="60">
        <v>0.22945932093898319</v>
      </c>
      <c r="BF12" s="59">
        <v>0.27995677549477721</v>
      </c>
      <c r="BG12" s="56">
        <v>0.17602554525035588</v>
      </c>
      <c r="BH12" s="60">
        <v>0.19286171091491913</v>
      </c>
      <c r="BI12" s="65">
        <v>0.22248852455310025</v>
      </c>
    </row>
    <row r="13" spans="1:61" x14ac:dyDescent="0.25">
      <c r="A13" s="132" t="s">
        <v>44</v>
      </c>
      <c r="B13" s="19">
        <v>0.14768253968253969</v>
      </c>
      <c r="C13" s="54">
        <v>0.15037117449751683</v>
      </c>
      <c r="D13" s="55">
        <v>0.17996988739139072</v>
      </c>
      <c r="E13" s="59">
        <v>0.13486130507407104</v>
      </c>
      <c r="F13" s="60">
        <v>0.14083526644575495</v>
      </c>
      <c r="G13" s="59">
        <v>0.15028336124237965</v>
      </c>
      <c r="H13" s="56">
        <v>0.20274601498159353</v>
      </c>
      <c r="I13" s="60">
        <v>0.20865816747684124</v>
      </c>
      <c r="J13" s="55">
        <v>0.21335969308352568</v>
      </c>
      <c r="K13" s="59">
        <v>4.3907793633369926E-2</v>
      </c>
      <c r="L13" s="60">
        <v>9.7370983446932818E-2</v>
      </c>
      <c r="M13" s="58">
        <v>0.10415791684166317</v>
      </c>
      <c r="N13" s="20">
        <v>4.2770500040900751E-2</v>
      </c>
      <c r="O13" s="54">
        <v>1.7779885023410183E-3</v>
      </c>
      <c r="P13" s="55">
        <v>1.7306402647879605E-3</v>
      </c>
      <c r="Q13" s="59">
        <v>2.0275083566222808E-2</v>
      </c>
      <c r="R13" s="60">
        <v>1.6620959029335993E-2</v>
      </c>
      <c r="S13" s="59">
        <v>2.0861502800849915E-2</v>
      </c>
      <c r="T13" s="56">
        <v>0</v>
      </c>
      <c r="U13" s="60">
        <v>0</v>
      </c>
      <c r="V13" s="55">
        <v>0</v>
      </c>
      <c r="W13" s="21">
        <v>9.0497737556561094E-3</v>
      </c>
      <c r="X13" s="54">
        <v>0</v>
      </c>
      <c r="Y13" s="55">
        <v>0</v>
      </c>
      <c r="Z13" s="59">
        <v>0</v>
      </c>
      <c r="AA13" s="60">
        <v>0</v>
      </c>
      <c r="AB13" s="59">
        <v>0</v>
      </c>
      <c r="AC13" s="20">
        <v>7.747882411559541E-2</v>
      </c>
      <c r="AD13" s="54">
        <v>7.434059102092648E-2</v>
      </c>
      <c r="AE13" s="55">
        <v>5.1438438804086738E-2</v>
      </c>
      <c r="AF13" s="59">
        <v>0.12615650308425722</v>
      </c>
      <c r="AG13" s="60">
        <v>0.14149204568147997</v>
      </c>
      <c r="AH13" s="58">
        <v>0.16136476140446204</v>
      </c>
      <c r="AI13" s="20">
        <v>0.32689266822137536</v>
      </c>
      <c r="AJ13" s="54">
        <v>0.33150784433880948</v>
      </c>
      <c r="AK13" s="55">
        <v>0.32848178317975313</v>
      </c>
      <c r="AL13" s="59">
        <v>7.1187621968218567E-2</v>
      </c>
      <c r="AM13" s="60">
        <v>5.9920278851463282E-2</v>
      </c>
      <c r="AN13" s="59">
        <v>6.0201115219893062E-2</v>
      </c>
      <c r="AO13" s="20">
        <v>4.9758524806088104E-2</v>
      </c>
      <c r="AP13" s="54">
        <v>5.009208103130755E-2</v>
      </c>
      <c r="AQ13" s="55">
        <v>6.1491570219749769E-2</v>
      </c>
      <c r="AR13" s="59">
        <v>0</v>
      </c>
      <c r="AS13" s="60">
        <v>0</v>
      </c>
      <c r="AT13" s="59">
        <v>0</v>
      </c>
      <c r="AU13" s="20">
        <v>0.15483870967741936</v>
      </c>
      <c r="AV13" s="54">
        <v>0.16107382550335569</v>
      </c>
      <c r="AW13" s="55">
        <v>0.16957605985037408</v>
      </c>
      <c r="AX13" s="59">
        <v>0</v>
      </c>
      <c r="AY13" s="60">
        <v>0</v>
      </c>
      <c r="AZ13" s="58">
        <v>0</v>
      </c>
      <c r="BA13" s="20">
        <v>4.046827576239341E-2</v>
      </c>
      <c r="BB13" s="54">
        <v>3.8543768255593365E-2</v>
      </c>
      <c r="BC13" s="55">
        <v>4.6087914192683391E-2</v>
      </c>
      <c r="BD13" s="59">
        <v>0.24105466875377976</v>
      </c>
      <c r="BE13" s="60">
        <v>0.24182246548751707</v>
      </c>
      <c r="BF13" s="59">
        <v>0.25833585287869965</v>
      </c>
      <c r="BG13" s="56">
        <v>0.18288291133196721</v>
      </c>
      <c r="BH13" s="60">
        <v>0.19580532864811692</v>
      </c>
      <c r="BI13" s="65">
        <v>0.20213206762972227</v>
      </c>
    </row>
    <row r="14" spans="1:61" x14ac:dyDescent="0.25">
      <c r="A14" s="132" t="s">
        <v>45</v>
      </c>
      <c r="B14" s="19">
        <v>0.15471169534833606</v>
      </c>
      <c r="C14" s="54">
        <v>0.15641275927369425</v>
      </c>
      <c r="D14" s="55">
        <v>0.13997122188920955</v>
      </c>
      <c r="E14" s="59">
        <v>0.12390899985691801</v>
      </c>
      <c r="F14" s="60">
        <v>0.14143236677227328</v>
      </c>
      <c r="G14" s="59">
        <v>0.16480319805200089</v>
      </c>
      <c r="H14" s="56">
        <v>0.21914433447441167</v>
      </c>
      <c r="I14" s="60">
        <v>0.2121362824787823</v>
      </c>
      <c r="J14" s="55">
        <v>0.23964727419618223</v>
      </c>
      <c r="K14" s="59">
        <v>4.40251572327044E-2</v>
      </c>
      <c r="L14" s="60">
        <v>0.15271493212669685</v>
      </c>
      <c r="M14" s="58">
        <v>0.13809676385773789</v>
      </c>
      <c r="N14" s="20">
        <v>4.2616240454172512E-2</v>
      </c>
      <c r="O14" s="54">
        <v>1.4901619508008131E-3</v>
      </c>
      <c r="P14" s="55">
        <v>1.2419467515330279E-3</v>
      </c>
      <c r="Q14" s="59">
        <v>8.1221572449642621E-3</v>
      </c>
      <c r="R14" s="60">
        <v>8.158936074735855E-3</v>
      </c>
      <c r="S14" s="59">
        <v>8.2531716157814017E-3</v>
      </c>
      <c r="T14" s="56">
        <v>0</v>
      </c>
      <c r="U14" s="60">
        <v>0</v>
      </c>
      <c r="V14" s="55">
        <v>0</v>
      </c>
      <c r="W14" s="21">
        <v>8.8618812507912387E-3</v>
      </c>
      <c r="X14" s="54">
        <v>0</v>
      </c>
      <c r="Y14" s="55">
        <v>0</v>
      </c>
      <c r="Z14" s="59">
        <v>0</v>
      </c>
      <c r="AA14" s="60">
        <v>0</v>
      </c>
      <c r="AB14" s="59">
        <v>0</v>
      </c>
      <c r="AC14" s="20">
        <v>6.7975437774828923E-2</v>
      </c>
      <c r="AD14" s="54">
        <v>6.5516560215974184E-2</v>
      </c>
      <c r="AE14" s="55">
        <v>5.064230522124228E-2</v>
      </c>
      <c r="AF14" s="59">
        <v>0.12677767337692233</v>
      </c>
      <c r="AG14" s="60">
        <v>0.1444755251029905</v>
      </c>
      <c r="AH14" s="58">
        <v>0.15055454646788466</v>
      </c>
      <c r="AI14" s="20">
        <v>0.29229684377734</v>
      </c>
      <c r="AJ14" s="54">
        <v>0.29688391359660343</v>
      </c>
      <c r="AK14" s="55">
        <v>0.32207683290407491</v>
      </c>
      <c r="AL14" s="59">
        <v>5.9333441288990547E-2</v>
      </c>
      <c r="AM14" s="60">
        <v>6.0532846619483438E-2</v>
      </c>
      <c r="AN14" s="59">
        <v>5.9533639526108961E-2</v>
      </c>
      <c r="AO14" s="20">
        <v>7.9646017699115043E-2</v>
      </c>
      <c r="AP14" s="54">
        <v>7.9971565665541144E-2</v>
      </c>
      <c r="AQ14" s="55">
        <v>8.9686098654708515E-2</v>
      </c>
      <c r="AR14" s="59">
        <v>0</v>
      </c>
      <c r="AS14" s="60">
        <v>0</v>
      </c>
      <c r="AT14" s="59">
        <v>0</v>
      </c>
      <c r="AU14" s="20">
        <v>5.730659025787966E-2</v>
      </c>
      <c r="AV14" s="54">
        <v>5.730659025787966E-2</v>
      </c>
      <c r="AW14" s="55">
        <v>5.2015604681404419E-2</v>
      </c>
      <c r="AX14" s="59">
        <v>0</v>
      </c>
      <c r="AY14" s="60">
        <v>0</v>
      </c>
      <c r="AZ14" s="58">
        <v>0</v>
      </c>
      <c r="BA14" s="20">
        <v>3.8938440758812864E-2</v>
      </c>
      <c r="BB14" s="54">
        <v>3.5037729967306704E-2</v>
      </c>
      <c r="BC14" s="55">
        <v>3.0309871320462107E-2</v>
      </c>
      <c r="BD14" s="59">
        <v>0.2427870639941668</v>
      </c>
      <c r="BE14" s="60">
        <v>0.24699639569785486</v>
      </c>
      <c r="BF14" s="59">
        <v>0.28552213832029361</v>
      </c>
      <c r="BG14" s="56">
        <v>0.18507869501404461</v>
      </c>
      <c r="BH14" s="60">
        <v>0.20077837964473813</v>
      </c>
      <c r="BI14" s="65">
        <v>0.2124575067260398</v>
      </c>
    </row>
    <row r="15" spans="1:61" x14ac:dyDescent="0.25">
      <c r="A15" s="132" t="s">
        <v>46</v>
      </c>
      <c r="B15" s="19">
        <v>0.15445427562632755</v>
      </c>
      <c r="C15" s="54">
        <v>0.15985159456899273</v>
      </c>
      <c r="D15" s="55">
        <v>0.13983635524200774</v>
      </c>
      <c r="E15" s="59">
        <v>0.11751790939623949</v>
      </c>
      <c r="F15" s="60">
        <v>0.12590263969945342</v>
      </c>
      <c r="G15" s="59">
        <v>0.14160948010070637</v>
      </c>
      <c r="H15" s="56">
        <v>0.2623390576064813</v>
      </c>
      <c r="I15" s="60">
        <v>0.24723937620172956</v>
      </c>
      <c r="J15" s="55">
        <v>0.24236932451773219</v>
      </c>
      <c r="K15" s="59">
        <v>2.717391304347826E-2</v>
      </c>
      <c r="L15" s="60">
        <v>4.0733197556008148E-2</v>
      </c>
      <c r="M15" s="58">
        <v>3.4200213751335945E-2</v>
      </c>
      <c r="N15" s="20">
        <v>4.2773800140490661E-2</v>
      </c>
      <c r="O15" s="54">
        <v>1.9307947978871589E-3</v>
      </c>
      <c r="P15" s="55">
        <v>2.1403312860599293E-3</v>
      </c>
      <c r="Q15" s="59">
        <v>1.2868282564437445E-2</v>
      </c>
      <c r="R15" s="60">
        <v>1.3862451377969048E-2</v>
      </c>
      <c r="S15" s="59">
        <v>1.1820013431833445E-2</v>
      </c>
      <c r="T15" s="56">
        <v>0</v>
      </c>
      <c r="U15" s="60">
        <v>0</v>
      </c>
      <c r="V15" s="55">
        <v>0</v>
      </c>
      <c r="W15" s="21">
        <v>0</v>
      </c>
      <c r="X15" s="54">
        <v>0</v>
      </c>
      <c r="Y15" s="55">
        <v>0</v>
      </c>
      <c r="Z15" s="59">
        <v>0</v>
      </c>
      <c r="AA15" s="60">
        <v>0</v>
      </c>
      <c r="AB15" s="59">
        <v>0</v>
      </c>
      <c r="AC15" s="20">
        <v>5.1409815320124966E-2</v>
      </c>
      <c r="AD15" s="54">
        <v>4.9995968067091362E-2</v>
      </c>
      <c r="AE15" s="55">
        <v>3.4499044826200663E-2</v>
      </c>
      <c r="AF15" s="59">
        <v>0.12879687947568774</v>
      </c>
      <c r="AG15" s="60">
        <v>0.1451415474677262</v>
      </c>
      <c r="AH15" s="58">
        <v>0.14182022338173009</v>
      </c>
      <c r="AI15" s="20">
        <v>0.27598881026596239</v>
      </c>
      <c r="AJ15" s="54">
        <v>0.27608783921996605</v>
      </c>
      <c r="AK15" s="55">
        <v>0.27834333333333333</v>
      </c>
      <c r="AL15" s="59">
        <v>5.8550550755597175E-2</v>
      </c>
      <c r="AM15" s="60">
        <v>5.7099182843941311E-2</v>
      </c>
      <c r="AN15" s="59">
        <v>5.4147449551576798E-2</v>
      </c>
      <c r="AO15" s="20">
        <v>1.507537688442211E-2</v>
      </c>
      <c r="AP15" s="54">
        <v>1.5353121801432957E-2</v>
      </c>
      <c r="AQ15" s="55">
        <v>1.2903225806451613E-2</v>
      </c>
      <c r="AR15" s="59">
        <v>0</v>
      </c>
      <c r="AS15" s="60">
        <v>0</v>
      </c>
      <c r="AT15" s="59">
        <v>0</v>
      </c>
      <c r="AU15" s="20">
        <v>0</v>
      </c>
      <c r="AV15" s="54">
        <v>0</v>
      </c>
      <c r="AW15" s="55">
        <v>0</v>
      </c>
      <c r="AX15" s="59">
        <v>0</v>
      </c>
      <c r="AY15" s="60">
        <v>0</v>
      </c>
      <c r="AZ15" s="58">
        <v>0</v>
      </c>
      <c r="BA15" s="20">
        <v>5.4584211947622141E-2</v>
      </c>
      <c r="BB15" s="54">
        <v>5.1599273967862756E-2</v>
      </c>
      <c r="BC15" s="55">
        <v>4.6755104098864124E-2</v>
      </c>
      <c r="BD15" s="59">
        <v>0.23634353501446992</v>
      </c>
      <c r="BE15" s="60">
        <v>0.23615189949412102</v>
      </c>
      <c r="BF15" s="59">
        <v>0.24862413146199486</v>
      </c>
      <c r="BG15" s="56">
        <v>0.18459248131191214</v>
      </c>
      <c r="BH15" s="60">
        <v>0.19664889713306746</v>
      </c>
      <c r="BI15" s="65">
        <v>0.19491302641713737</v>
      </c>
    </row>
    <row r="16" spans="1:61" x14ac:dyDescent="0.25">
      <c r="A16" s="109" t="s">
        <v>47</v>
      </c>
      <c r="B16" s="19">
        <v>0.13269398956542719</v>
      </c>
      <c r="C16" s="54">
        <v>0.13115247239352024</v>
      </c>
      <c r="D16" s="55">
        <v>0.13423629522457611</v>
      </c>
      <c r="E16" s="59">
        <v>0.11979740459490321</v>
      </c>
      <c r="F16" s="60">
        <v>0.12041206152595704</v>
      </c>
      <c r="G16" s="59">
        <v>0.126899286777273</v>
      </c>
      <c r="H16" s="56">
        <v>0.30553024935047407</v>
      </c>
      <c r="I16" s="60">
        <v>0.29469916322304368</v>
      </c>
      <c r="J16" s="55">
        <v>0.30157778290958664</v>
      </c>
      <c r="K16" s="59">
        <v>0</v>
      </c>
      <c r="L16" s="60">
        <v>0</v>
      </c>
      <c r="M16" s="58">
        <v>0</v>
      </c>
      <c r="N16" s="20">
        <v>1.9438760596316867E-2</v>
      </c>
      <c r="O16" s="54">
        <v>1.1973384875904418E-3</v>
      </c>
      <c r="P16" s="55">
        <v>1.0051075875366659E-3</v>
      </c>
      <c r="Q16" s="59">
        <v>1.4670925568266231E-2</v>
      </c>
      <c r="R16" s="60">
        <v>1.5983813859382905E-2</v>
      </c>
      <c r="S16" s="59">
        <v>1.4537558426263296E-2</v>
      </c>
      <c r="T16" s="56">
        <v>0</v>
      </c>
      <c r="U16" s="60">
        <v>0</v>
      </c>
      <c r="V16" s="55">
        <v>0</v>
      </c>
      <c r="W16" s="21">
        <v>0</v>
      </c>
      <c r="X16" s="54">
        <v>0</v>
      </c>
      <c r="Y16" s="55">
        <v>0</v>
      </c>
      <c r="Z16" s="59">
        <v>0</v>
      </c>
      <c r="AA16" s="60">
        <v>0</v>
      </c>
      <c r="AB16" s="59">
        <v>0</v>
      </c>
      <c r="AC16" s="20">
        <v>8.5078049863135316E-2</v>
      </c>
      <c r="AD16" s="54">
        <v>8.428023177063737E-2</v>
      </c>
      <c r="AE16" s="55">
        <v>5.9306327773365107E-2</v>
      </c>
      <c r="AF16" s="59">
        <v>0.11733345203696917</v>
      </c>
      <c r="AG16" s="60">
        <v>0.12885511770291125</v>
      </c>
      <c r="AH16" s="58">
        <v>0.13856977683422475</v>
      </c>
      <c r="AI16" s="20">
        <v>0.26326967611642721</v>
      </c>
      <c r="AJ16" s="54">
        <v>0.26247997684379099</v>
      </c>
      <c r="AK16" s="55">
        <v>0.29362222148825839</v>
      </c>
      <c r="AL16" s="59">
        <v>6.4003364171572749E-2</v>
      </c>
      <c r="AM16" s="60">
        <v>6.2292698246081968E-2</v>
      </c>
      <c r="AN16" s="59">
        <v>5.6112008616047392E-2</v>
      </c>
      <c r="AO16" s="20">
        <v>1.0869565217391304E-2</v>
      </c>
      <c r="AP16" s="54">
        <v>1.0869565217391304E-2</v>
      </c>
      <c r="AQ16" s="55">
        <v>1.7777777777777778E-2</v>
      </c>
      <c r="AR16" s="59">
        <v>0</v>
      </c>
      <c r="AS16" s="60">
        <v>0</v>
      </c>
      <c r="AT16" s="59">
        <v>0</v>
      </c>
      <c r="AU16" s="20">
        <v>0</v>
      </c>
      <c r="AV16" s="54">
        <v>0</v>
      </c>
      <c r="AW16" s="55">
        <v>0</v>
      </c>
      <c r="AX16" s="59">
        <v>0</v>
      </c>
      <c r="AY16" s="60">
        <v>0</v>
      </c>
      <c r="AZ16" s="58">
        <v>0</v>
      </c>
      <c r="BA16" s="20">
        <v>5.3726399888754751E-2</v>
      </c>
      <c r="BB16" s="54">
        <v>5.1467510276346218E-2</v>
      </c>
      <c r="BC16" s="55">
        <v>4.0941708931743967E-2</v>
      </c>
      <c r="BD16" s="59">
        <v>0.22677596696748362</v>
      </c>
      <c r="BE16" s="60">
        <v>0.22613781958463722</v>
      </c>
      <c r="BF16" s="59">
        <v>0.26777024318775838</v>
      </c>
      <c r="BG16" s="56">
        <v>0.17835560528591002</v>
      </c>
      <c r="BH16" s="60">
        <v>0.18814580459775454</v>
      </c>
      <c r="BI16" s="65">
        <v>0.20962595994044311</v>
      </c>
    </row>
    <row r="17" spans="1:61" x14ac:dyDescent="0.25">
      <c r="A17" s="109" t="s">
        <v>48</v>
      </c>
      <c r="B17" s="19">
        <v>0.11344639450900908</v>
      </c>
      <c r="C17" s="54">
        <v>0.11859901814938106</v>
      </c>
      <c r="D17" s="55">
        <v>0.13032863179210538</v>
      </c>
      <c r="E17" s="59">
        <v>0.13068866282960781</v>
      </c>
      <c r="F17" s="60">
        <v>0.14504391940142017</v>
      </c>
      <c r="G17" s="59">
        <v>0.17115175918385775</v>
      </c>
      <c r="H17" s="56">
        <v>0.31148819078193074</v>
      </c>
      <c r="I17" s="60">
        <v>0.32113969892364574</v>
      </c>
      <c r="J17" s="55">
        <v>0.35501925445956561</v>
      </c>
      <c r="K17" s="59">
        <v>0</v>
      </c>
      <c r="L17" s="60">
        <v>0</v>
      </c>
      <c r="M17" s="58">
        <v>0</v>
      </c>
      <c r="N17" s="20">
        <v>2.5036643527302217E-2</v>
      </c>
      <c r="O17" s="54">
        <v>6.7939398056933214E-4</v>
      </c>
      <c r="P17" s="55">
        <v>6.9278360452297333E-4</v>
      </c>
      <c r="Q17" s="59">
        <v>4.3715464782821574E-3</v>
      </c>
      <c r="R17" s="60">
        <v>4.5260747164414189E-3</v>
      </c>
      <c r="S17" s="59">
        <v>3.2943008595130423E-3</v>
      </c>
      <c r="T17" s="56">
        <v>3.5912373807908703E-2</v>
      </c>
      <c r="U17" s="60">
        <v>0</v>
      </c>
      <c r="V17" s="55">
        <v>0</v>
      </c>
      <c r="W17" s="21">
        <v>0</v>
      </c>
      <c r="X17" s="54">
        <v>0</v>
      </c>
      <c r="Y17" s="55">
        <v>0</v>
      </c>
      <c r="Z17" s="59">
        <v>0</v>
      </c>
      <c r="AA17" s="60">
        <v>0</v>
      </c>
      <c r="AB17" s="59">
        <v>0</v>
      </c>
      <c r="AC17" s="20">
        <v>8.1173537426798864E-2</v>
      </c>
      <c r="AD17" s="54">
        <v>8.2753076641170834E-2</v>
      </c>
      <c r="AE17" s="55">
        <v>7.395647321954979E-2</v>
      </c>
      <c r="AF17" s="59">
        <v>0.10919823162246271</v>
      </c>
      <c r="AG17" s="60">
        <v>0.12722759423250615</v>
      </c>
      <c r="AH17" s="58">
        <v>0.15545063552795782</v>
      </c>
      <c r="AI17" s="20">
        <v>0.24492988933547175</v>
      </c>
      <c r="AJ17" s="54">
        <v>0.24687967924027471</v>
      </c>
      <c r="AK17" s="55">
        <v>0.28951521959938181</v>
      </c>
      <c r="AL17" s="59">
        <v>7.6495038050004252E-2</v>
      </c>
      <c r="AM17" s="60">
        <v>7.6644010204671001E-2</v>
      </c>
      <c r="AN17" s="59">
        <v>8.6886269755292539E-2</v>
      </c>
      <c r="AO17" s="20">
        <v>1.0402219140083218E-2</v>
      </c>
      <c r="AP17" s="54">
        <v>9.0277777777777769E-3</v>
      </c>
      <c r="AQ17" s="55">
        <v>6.8306010928961746E-3</v>
      </c>
      <c r="AR17" s="59">
        <v>2.3498587147447758E-3</v>
      </c>
      <c r="AS17" s="60">
        <v>2.3884447045195347E-3</v>
      </c>
      <c r="AT17" s="59">
        <v>4.7789725209080045E-3</v>
      </c>
      <c r="AU17" s="20">
        <v>2.70929287455974E-3</v>
      </c>
      <c r="AV17" s="54">
        <v>1.5747039556563366E-3</v>
      </c>
      <c r="AW17" s="55">
        <v>1.9719004190288389E-3</v>
      </c>
      <c r="AX17" s="59">
        <v>0</v>
      </c>
      <c r="AY17" s="60">
        <v>0</v>
      </c>
      <c r="AZ17" s="58">
        <v>0</v>
      </c>
      <c r="BA17" s="20">
        <v>4.4484152755202018E-2</v>
      </c>
      <c r="BB17" s="54">
        <v>4.4054245958425033E-2</v>
      </c>
      <c r="BC17" s="55">
        <v>3.8434252216654086E-2</v>
      </c>
      <c r="BD17" s="59">
        <v>0.21978729902301361</v>
      </c>
      <c r="BE17" s="60">
        <v>0.2214354797692093</v>
      </c>
      <c r="BF17" s="59">
        <v>0.26604639992675111</v>
      </c>
      <c r="BG17" s="56">
        <v>0.17415458655779192</v>
      </c>
      <c r="BH17" s="60">
        <v>0.18757360324162856</v>
      </c>
      <c r="BI17" s="65">
        <v>0.21178939564305338</v>
      </c>
    </row>
    <row r="18" spans="1:61" x14ac:dyDescent="0.25">
      <c r="A18" s="109" t="s">
        <v>49</v>
      </c>
      <c r="B18" s="19">
        <v>0.10845773369444114</v>
      </c>
      <c r="C18" s="54">
        <v>0.10687399759009532</v>
      </c>
      <c r="D18" s="55">
        <v>0.1098136667756921</v>
      </c>
      <c r="E18" s="59">
        <v>0.12424214202971529</v>
      </c>
      <c r="F18" s="60">
        <v>0.13114007291707083</v>
      </c>
      <c r="G18" s="59">
        <v>0.14679113541014283</v>
      </c>
      <c r="H18" s="56">
        <v>0.29168259233106381</v>
      </c>
      <c r="I18" s="60">
        <v>0.2860409848699374</v>
      </c>
      <c r="J18" s="55">
        <v>0.30688779476548328</v>
      </c>
      <c r="K18" s="59">
        <v>0</v>
      </c>
      <c r="L18" s="60">
        <v>0</v>
      </c>
      <c r="M18" s="58">
        <v>0</v>
      </c>
      <c r="N18" s="20">
        <v>3.2354364192830755E-2</v>
      </c>
      <c r="O18" s="54">
        <v>2.7462436536025567E-4</v>
      </c>
      <c r="P18" s="55">
        <v>2.4249614337864281E-4</v>
      </c>
      <c r="Q18" s="59">
        <v>3.6803268130209963E-3</v>
      </c>
      <c r="R18" s="60">
        <v>3.6943310490053015E-3</v>
      </c>
      <c r="S18" s="59">
        <v>3.1593437591677384E-3</v>
      </c>
      <c r="T18" s="56">
        <v>0</v>
      </c>
      <c r="U18" s="60">
        <v>0</v>
      </c>
      <c r="V18" s="55">
        <v>0</v>
      </c>
      <c r="W18" s="21">
        <v>0</v>
      </c>
      <c r="X18" s="54">
        <v>0</v>
      </c>
      <c r="Y18" s="55">
        <v>0</v>
      </c>
      <c r="Z18" s="59">
        <v>0</v>
      </c>
      <c r="AA18" s="60">
        <v>0</v>
      </c>
      <c r="AB18" s="59">
        <v>0</v>
      </c>
      <c r="AC18" s="20">
        <v>9.2472440180942791E-2</v>
      </c>
      <c r="AD18" s="54">
        <v>9.5949363902905538E-2</v>
      </c>
      <c r="AE18" s="55">
        <v>9.6585317902270637E-2</v>
      </c>
      <c r="AF18" s="59">
        <v>0.10838728982537726</v>
      </c>
      <c r="AG18" s="60">
        <v>0.1163621879807291</v>
      </c>
      <c r="AH18" s="58">
        <v>0.13722852499181262</v>
      </c>
      <c r="AI18" s="20">
        <v>0.24521527777777777</v>
      </c>
      <c r="AJ18" s="54">
        <v>0.24816741118592636</v>
      </c>
      <c r="AK18" s="55">
        <v>0.27279885117493474</v>
      </c>
      <c r="AL18" s="59">
        <v>6.3459810566363559E-2</v>
      </c>
      <c r="AM18" s="60">
        <v>6.2873490113156683E-2</v>
      </c>
      <c r="AN18" s="59">
        <v>5.9678726111101553E-2</v>
      </c>
      <c r="AO18" s="20">
        <v>5.3792361484669175E-3</v>
      </c>
      <c r="AP18" s="54">
        <v>5.3792361484669175E-3</v>
      </c>
      <c r="AQ18" s="55">
        <v>5.5401662049861496E-3</v>
      </c>
      <c r="AR18" s="59">
        <v>3.31612108579279E-3</v>
      </c>
      <c r="AS18" s="60">
        <v>2.9883312778673748E-3</v>
      </c>
      <c r="AT18" s="59">
        <v>5.1708633093525179E-3</v>
      </c>
      <c r="AU18" s="20">
        <v>0</v>
      </c>
      <c r="AV18" s="54">
        <v>0</v>
      </c>
      <c r="AW18" s="55">
        <v>0</v>
      </c>
      <c r="AX18" s="59">
        <v>0</v>
      </c>
      <c r="AY18" s="60">
        <v>0</v>
      </c>
      <c r="AZ18" s="58">
        <v>0</v>
      </c>
      <c r="BA18" s="20">
        <v>3.3954938352102872E-2</v>
      </c>
      <c r="BB18" s="54">
        <v>3.4694422204430211E-2</v>
      </c>
      <c r="BC18" s="55">
        <v>3.6023777924004324E-2</v>
      </c>
      <c r="BD18" s="59">
        <v>0.21482016872624268</v>
      </c>
      <c r="BE18" s="60">
        <v>0.2173526923272151</v>
      </c>
      <c r="BF18" s="59">
        <v>0.24868187201240807</v>
      </c>
      <c r="BG18" s="56">
        <v>0.17014943387839893</v>
      </c>
      <c r="BH18" s="60">
        <v>0.17893511906981752</v>
      </c>
      <c r="BI18" s="65">
        <v>0.19369115587777463</v>
      </c>
    </row>
    <row r="19" spans="1:61" x14ac:dyDescent="0.25">
      <c r="A19" s="109" t="s">
        <v>50</v>
      </c>
      <c r="B19" s="19">
        <v>0.11286772484746246</v>
      </c>
      <c r="C19" s="54">
        <v>0.11603482371099214</v>
      </c>
      <c r="D19" s="55">
        <v>0.14668322984523</v>
      </c>
      <c r="E19" s="59">
        <v>0.11661244217098582</v>
      </c>
      <c r="F19" s="60">
        <v>0.12334063157137685</v>
      </c>
      <c r="G19" s="59">
        <v>0.13739329057872404</v>
      </c>
      <c r="H19" s="56">
        <v>0.25587078213549158</v>
      </c>
      <c r="I19" s="60">
        <v>0.24383088176191625</v>
      </c>
      <c r="J19" s="55">
        <v>0.23160277765248413</v>
      </c>
      <c r="K19" s="59">
        <v>0</v>
      </c>
      <c r="L19" s="60">
        <v>0</v>
      </c>
      <c r="M19" s="58">
        <v>0</v>
      </c>
      <c r="N19" s="20">
        <v>4.5038526225212185E-2</v>
      </c>
      <c r="O19" s="54">
        <v>2.0239500758981277E-3</v>
      </c>
      <c r="P19" s="55">
        <v>3.7019082455599138E-3</v>
      </c>
      <c r="Q19" s="59">
        <v>1.0547518769456143E-2</v>
      </c>
      <c r="R19" s="60">
        <v>1.0861776353007731E-2</v>
      </c>
      <c r="S19" s="59">
        <v>1.3212926562755122E-2</v>
      </c>
      <c r="T19" s="56">
        <v>0</v>
      </c>
      <c r="U19" s="60">
        <v>0</v>
      </c>
      <c r="V19" s="55">
        <v>0</v>
      </c>
      <c r="W19" s="21">
        <v>0</v>
      </c>
      <c r="X19" s="54">
        <v>0</v>
      </c>
      <c r="Y19" s="55">
        <v>0</v>
      </c>
      <c r="Z19" s="59">
        <v>0</v>
      </c>
      <c r="AA19" s="60">
        <v>0</v>
      </c>
      <c r="AB19" s="59">
        <v>0</v>
      </c>
      <c r="AC19" s="20">
        <v>0.11615350941193638</v>
      </c>
      <c r="AD19" s="54">
        <v>0.1177340630084307</v>
      </c>
      <c r="AE19" s="55">
        <v>9.6188328032362172E-2</v>
      </c>
      <c r="AF19" s="59">
        <v>0.10978014614675624</v>
      </c>
      <c r="AG19" s="60">
        <v>0.11962362151520177</v>
      </c>
      <c r="AH19" s="58">
        <v>0.14209390002804431</v>
      </c>
      <c r="AI19" s="20">
        <v>0.23083093523917994</v>
      </c>
      <c r="AJ19" s="54">
        <v>0.23293517174246356</v>
      </c>
      <c r="AK19" s="55">
        <v>0.25348010426825246</v>
      </c>
      <c r="AL19" s="59">
        <v>7.3889396221917328E-2</v>
      </c>
      <c r="AM19" s="60">
        <v>7.5908806067536222E-2</v>
      </c>
      <c r="AN19" s="59">
        <v>8.5285243431985652E-2</v>
      </c>
      <c r="AO19" s="20">
        <v>5.6335034013605442E-2</v>
      </c>
      <c r="AP19" s="54">
        <v>5.675733561790533E-2</v>
      </c>
      <c r="AQ19" s="55">
        <v>5.0948307921160285E-2</v>
      </c>
      <c r="AR19" s="59">
        <v>3.3326246717651992E-3</v>
      </c>
      <c r="AS19" s="60">
        <v>3.5435644592703925E-3</v>
      </c>
      <c r="AT19" s="59">
        <v>5.8447036332174946E-3</v>
      </c>
      <c r="AU19" s="20">
        <v>0</v>
      </c>
      <c r="AV19" s="54">
        <v>0</v>
      </c>
      <c r="AW19" s="55">
        <v>0</v>
      </c>
      <c r="AX19" s="59">
        <v>0</v>
      </c>
      <c r="AY19" s="60">
        <v>0</v>
      </c>
      <c r="AZ19" s="58">
        <v>0</v>
      </c>
      <c r="BA19" s="20">
        <v>3.8956124633725102E-2</v>
      </c>
      <c r="BB19" s="54">
        <v>3.7927443437353194E-2</v>
      </c>
      <c r="BC19" s="55">
        <v>3.3176149555975774E-2</v>
      </c>
      <c r="BD19" s="59">
        <v>0.20526029872347074</v>
      </c>
      <c r="BE19" s="60">
        <v>0.20756227300285385</v>
      </c>
      <c r="BF19" s="59">
        <v>0.23513536300006521</v>
      </c>
      <c r="BG19" s="56">
        <v>0.16983296137218548</v>
      </c>
      <c r="BH19" s="60">
        <v>0.17905883835092454</v>
      </c>
      <c r="BI19" s="65">
        <v>0.19678862458353533</v>
      </c>
    </row>
    <row r="20" spans="1:61" x14ac:dyDescent="0.25">
      <c r="A20" s="109" t="s">
        <v>51</v>
      </c>
      <c r="B20" s="19">
        <v>0.1246834244336876</v>
      </c>
      <c r="C20" s="54">
        <v>0.12466597658474425</v>
      </c>
      <c r="D20" s="55">
        <v>0.13717387180058235</v>
      </c>
      <c r="E20" s="59">
        <v>0.10490367457699117</v>
      </c>
      <c r="F20" s="60">
        <v>0.10906347689558263</v>
      </c>
      <c r="G20" s="59">
        <v>0.12112507058029459</v>
      </c>
      <c r="H20" s="56">
        <v>0.24478221739689432</v>
      </c>
      <c r="I20" s="60">
        <v>0.24402348547299002</v>
      </c>
      <c r="J20" s="55">
        <v>0.26356304027918753</v>
      </c>
      <c r="K20" s="59">
        <v>0</v>
      </c>
      <c r="L20" s="60">
        <v>0</v>
      </c>
      <c r="M20" s="58">
        <v>0</v>
      </c>
      <c r="N20" s="20">
        <v>5.9127794748777149E-2</v>
      </c>
      <c r="O20" s="54">
        <v>3.622532149972831E-3</v>
      </c>
      <c r="P20" s="55">
        <v>6.173855778729009E-3</v>
      </c>
      <c r="Q20" s="59">
        <v>1.1845827439886845E-2</v>
      </c>
      <c r="R20" s="60">
        <v>1.1970876822059766E-2</v>
      </c>
      <c r="S20" s="59">
        <v>1.1891029186353366E-2</v>
      </c>
      <c r="T20" s="56">
        <v>0</v>
      </c>
      <c r="U20" s="60">
        <v>0</v>
      </c>
      <c r="V20" s="55">
        <v>0</v>
      </c>
      <c r="W20" s="21">
        <v>0</v>
      </c>
      <c r="X20" s="54">
        <v>0</v>
      </c>
      <c r="Y20" s="55">
        <v>0</v>
      </c>
      <c r="Z20" s="59">
        <v>0</v>
      </c>
      <c r="AA20" s="60">
        <v>0</v>
      </c>
      <c r="AB20" s="59">
        <v>0</v>
      </c>
      <c r="AC20" s="20">
        <v>0.12240047534165181</v>
      </c>
      <c r="AD20" s="54">
        <v>0.12208825583867343</v>
      </c>
      <c r="AE20" s="55">
        <v>9.3975390483950108E-2</v>
      </c>
      <c r="AF20" s="59">
        <v>0.11350837058054913</v>
      </c>
      <c r="AG20" s="60">
        <v>0.12127477106393707</v>
      </c>
      <c r="AH20" s="58">
        <v>0.13144812415363535</v>
      </c>
      <c r="AI20" s="20">
        <v>0.21526097869092256</v>
      </c>
      <c r="AJ20" s="54">
        <v>0.21484877541601216</v>
      </c>
      <c r="AK20" s="55">
        <v>0.23789115912448777</v>
      </c>
      <c r="AL20" s="59">
        <v>8.0961187341164059E-2</v>
      </c>
      <c r="AM20" s="60">
        <v>8.1442644814804108E-2</v>
      </c>
      <c r="AN20" s="59">
        <v>8.6210149891415358E-2</v>
      </c>
      <c r="AO20" s="20">
        <v>4.5314109165808442E-2</v>
      </c>
      <c r="AP20" s="54">
        <v>4.647887323943662E-2</v>
      </c>
      <c r="AQ20" s="55">
        <v>3.4786437692646409E-2</v>
      </c>
      <c r="AR20" s="59">
        <v>3.2458499489937866E-3</v>
      </c>
      <c r="AS20" s="60">
        <v>1.1624662884776342E-3</v>
      </c>
      <c r="AT20" s="59">
        <v>1.2499270875865574E-3</v>
      </c>
      <c r="AU20" s="20">
        <v>1.4243661570601083E-2</v>
      </c>
      <c r="AV20" s="54">
        <v>1.6692632984642776E-2</v>
      </c>
      <c r="AW20" s="55">
        <v>1.5138023152270703E-2</v>
      </c>
      <c r="AX20" s="59">
        <v>0</v>
      </c>
      <c r="AY20" s="60">
        <v>0</v>
      </c>
      <c r="AZ20" s="58">
        <v>0</v>
      </c>
      <c r="BA20" s="20">
        <v>4.0878212655894641E-2</v>
      </c>
      <c r="BB20" s="54">
        <v>4.1984198674317123E-2</v>
      </c>
      <c r="BC20" s="55">
        <v>4.8131489729198486E-2</v>
      </c>
      <c r="BD20" s="59">
        <v>0.1914127216108025</v>
      </c>
      <c r="BE20" s="60">
        <v>0.19122431165100098</v>
      </c>
      <c r="BF20" s="59">
        <v>0.22258858157756839</v>
      </c>
      <c r="BG20" s="56">
        <v>0.1617758748707504</v>
      </c>
      <c r="BH20" s="60">
        <v>0.16771198574782192</v>
      </c>
      <c r="BI20" s="65">
        <v>0.18211011095880975</v>
      </c>
    </row>
    <row r="21" spans="1:61" x14ac:dyDescent="0.25">
      <c r="A21" s="109" t="s">
        <v>52</v>
      </c>
      <c r="B21" s="19">
        <v>0.12667566932260138</v>
      </c>
      <c r="C21" s="54">
        <v>0.13049107235580418</v>
      </c>
      <c r="D21" s="55">
        <v>0.16226031761716381</v>
      </c>
      <c r="E21" s="59">
        <v>0.10699917556852158</v>
      </c>
      <c r="F21" s="60">
        <v>9.8149116907057271E-2</v>
      </c>
      <c r="G21" s="59">
        <v>0.11530583333931359</v>
      </c>
      <c r="H21" s="56">
        <v>0.22762698864339262</v>
      </c>
      <c r="I21" s="60">
        <v>0.17488435067133026</v>
      </c>
      <c r="J21" s="55">
        <v>0.19636573598640908</v>
      </c>
      <c r="K21" s="59">
        <v>0</v>
      </c>
      <c r="L21" s="60">
        <v>0</v>
      </c>
      <c r="M21" s="58">
        <v>0</v>
      </c>
      <c r="N21" s="20">
        <v>5.2699679219343883E-2</v>
      </c>
      <c r="O21" s="54">
        <v>9.1415830546265325E-3</v>
      </c>
      <c r="P21" s="55">
        <v>1.4605647517039922E-2</v>
      </c>
      <c r="Q21" s="59">
        <v>1.0456565472875441E-2</v>
      </c>
      <c r="R21" s="60">
        <v>1.1049060229388098E-2</v>
      </c>
      <c r="S21" s="59">
        <v>1.2180317529213095E-2</v>
      </c>
      <c r="T21" s="56">
        <v>0</v>
      </c>
      <c r="U21" s="60">
        <v>0</v>
      </c>
      <c r="V21" s="55">
        <v>0</v>
      </c>
      <c r="W21" s="21">
        <v>0</v>
      </c>
      <c r="X21" s="54">
        <v>0</v>
      </c>
      <c r="Y21" s="55">
        <v>0</v>
      </c>
      <c r="Z21" s="59">
        <v>0</v>
      </c>
      <c r="AA21" s="60">
        <v>0</v>
      </c>
      <c r="AB21" s="59">
        <v>0</v>
      </c>
      <c r="AC21" s="20">
        <v>0.12429744920017294</v>
      </c>
      <c r="AD21" s="54">
        <v>0.12605502575907049</v>
      </c>
      <c r="AE21" s="55">
        <v>0.10776763624339152</v>
      </c>
      <c r="AF21" s="59">
        <v>0.11324617895589165</v>
      </c>
      <c r="AG21" s="60">
        <v>0.1147193584534667</v>
      </c>
      <c r="AH21" s="58">
        <v>0.13289144651210488</v>
      </c>
      <c r="AI21" s="20">
        <v>0.21026032072495918</v>
      </c>
      <c r="AJ21" s="54">
        <v>0.2091215789319863</v>
      </c>
      <c r="AK21" s="55">
        <v>0.24827583999469882</v>
      </c>
      <c r="AL21" s="59">
        <v>9.3123982353522067E-2</v>
      </c>
      <c r="AM21" s="60">
        <v>9.3533390213674947E-2</v>
      </c>
      <c r="AN21" s="59">
        <v>0.10264033038266888</v>
      </c>
      <c r="AO21" s="20">
        <v>3.1746031746031744E-2</v>
      </c>
      <c r="AP21" s="54">
        <v>3.1746031746031744E-2</v>
      </c>
      <c r="AQ21" s="55">
        <v>2.7185278126306986E-2</v>
      </c>
      <c r="AR21" s="59">
        <v>1.7552404898876206E-3</v>
      </c>
      <c r="AS21" s="60">
        <v>1.7591000444172761E-3</v>
      </c>
      <c r="AT21" s="59">
        <v>2.2387498820658543E-3</v>
      </c>
      <c r="AU21" s="20">
        <v>6.5686134513779811E-3</v>
      </c>
      <c r="AV21" s="54">
        <v>7.2349795533186538E-3</v>
      </c>
      <c r="AW21" s="55">
        <v>7.8389103914555877E-3</v>
      </c>
      <c r="AX21" s="59">
        <v>0</v>
      </c>
      <c r="AY21" s="60">
        <v>0</v>
      </c>
      <c r="AZ21" s="58">
        <v>0</v>
      </c>
      <c r="BA21" s="20">
        <v>3.4173124302298713E-2</v>
      </c>
      <c r="BB21" s="54">
        <v>3.4774035386911109E-2</v>
      </c>
      <c r="BC21" s="55">
        <v>2.7065058666149274E-2</v>
      </c>
      <c r="BD21" s="59">
        <v>0.18900010769619183</v>
      </c>
      <c r="BE21" s="60">
        <v>0.18815637305955998</v>
      </c>
      <c r="BF21" s="59">
        <v>0.2299388620933244</v>
      </c>
      <c r="BG21" s="56">
        <v>0.15892944909035606</v>
      </c>
      <c r="BH21" s="60">
        <v>0.16218968247379845</v>
      </c>
      <c r="BI21" s="65">
        <v>0.18515178470802898</v>
      </c>
    </row>
    <row r="22" spans="1:61" x14ac:dyDescent="0.25">
      <c r="A22" s="109" t="s">
        <v>53</v>
      </c>
      <c r="B22" s="19">
        <v>7.4207787296923039E-2</v>
      </c>
      <c r="C22" s="54">
        <v>7.5421371029174275E-2</v>
      </c>
      <c r="D22" s="55">
        <v>6.2060882101395674E-2</v>
      </c>
      <c r="E22" s="59">
        <v>0.10433184208962999</v>
      </c>
      <c r="F22" s="60">
        <v>9.968220213434198E-2</v>
      </c>
      <c r="G22" s="59">
        <v>0.12194357808310749</v>
      </c>
      <c r="H22" s="56">
        <v>0</v>
      </c>
      <c r="I22" s="60">
        <v>0</v>
      </c>
      <c r="J22" s="55">
        <v>0</v>
      </c>
      <c r="K22" s="59">
        <v>0</v>
      </c>
      <c r="L22" s="60">
        <v>0</v>
      </c>
      <c r="M22" s="58">
        <v>0</v>
      </c>
      <c r="N22" s="20">
        <v>6.6525781109331619E-2</v>
      </c>
      <c r="O22" s="54">
        <v>4.7213238592101227E-3</v>
      </c>
      <c r="P22" s="55">
        <v>7.9683331899148089E-3</v>
      </c>
      <c r="Q22" s="59">
        <v>7.3825161651647061E-3</v>
      </c>
      <c r="R22" s="60">
        <v>7.0160052620039468E-3</v>
      </c>
      <c r="S22" s="59">
        <v>5.5741194377720172E-3</v>
      </c>
      <c r="T22" s="56">
        <v>0</v>
      </c>
      <c r="U22" s="60">
        <v>0</v>
      </c>
      <c r="V22" s="55">
        <v>0</v>
      </c>
      <c r="W22" s="21">
        <v>0</v>
      </c>
      <c r="X22" s="54">
        <v>0</v>
      </c>
      <c r="Y22" s="55">
        <v>0</v>
      </c>
      <c r="Z22" s="59">
        <v>0</v>
      </c>
      <c r="AA22" s="60">
        <v>0</v>
      </c>
      <c r="AB22" s="59">
        <v>0</v>
      </c>
      <c r="AC22" s="20">
        <v>0.12540096328096986</v>
      </c>
      <c r="AD22" s="54">
        <v>0.13132456144802074</v>
      </c>
      <c r="AE22" s="55">
        <v>0.12227521071952736</v>
      </c>
      <c r="AF22" s="59">
        <v>7.299580498154086E-2</v>
      </c>
      <c r="AG22" s="60">
        <v>7.2419138569815591E-2</v>
      </c>
      <c r="AH22" s="58">
        <v>8.6059004095325187E-2</v>
      </c>
      <c r="AI22" s="20">
        <v>0.19070465133228343</v>
      </c>
      <c r="AJ22" s="54">
        <v>0.2000455190425999</v>
      </c>
      <c r="AK22" s="55">
        <v>0.26082589540337076</v>
      </c>
      <c r="AL22" s="59">
        <v>0.11898831972837523</v>
      </c>
      <c r="AM22" s="60">
        <v>0.11351461239649896</v>
      </c>
      <c r="AN22" s="59">
        <v>7.4147240296411787E-2</v>
      </c>
      <c r="AO22" s="20">
        <v>0</v>
      </c>
      <c r="AP22" s="54">
        <v>0</v>
      </c>
      <c r="AQ22" s="55">
        <v>0</v>
      </c>
      <c r="AR22" s="59">
        <v>1.8152252013765458E-3</v>
      </c>
      <c r="AS22" s="60">
        <v>1.8645845472555647E-3</v>
      </c>
      <c r="AT22" s="59">
        <v>2.1404116659041999E-3</v>
      </c>
      <c r="AU22" s="20">
        <v>1.6281738631473246E-2</v>
      </c>
      <c r="AV22" s="54">
        <v>1.2762380273079275E-2</v>
      </c>
      <c r="AW22" s="55">
        <v>1.4746513642977422E-2</v>
      </c>
      <c r="AX22" s="59">
        <v>0</v>
      </c>
      <c r="AY22" s="60">
        <v>0</v>
      </c>
      <c r="AZ22" s="58">
        <v>0</v>
      </c>
      <c r="BA22" s="20">
        <v>0.10461095488610524</v>
      </c>
      <c r="BB22" s="54">
        <v>0.10481852858387392</v>
      </c>
      <c r="BC22" s="55">
        <v>7.1377772030775194E-2</v>
      </c>
      <c r="BD22" s="59">
        <v>0.1788256120040031</v>
      </c>
      <c r="BE22" s="60">
        <v>0.18624741280197887</v>
      </c>
      <c r="BF22" s="59">
        <v>0.23956508199540116</v>
      </c>
      <c r="BG22" s="56">
        <v>0.14172109259156698</v>
      </c>
      <c r="BH22" s="60">
        <v>0.15252217805305923</v>
      </c>
      <c r="BI22" s="65">
        <v>0.17275344412138288</v>
      </c>
    </row>
    <row r="23" spans="1:61" x14ac:dyDescent="0.25">
      <c r="A23" s="109" t="s">
        <v>54</v>
      </c>
      <c r="B23" s="19">
        <v>8.9172422227876649E-2</v>
      </c>
      <c r="C23" s="54">
        <v>9.5522406301753265E-2</v>
      </c>
      <c r="D23" s="55">
        <v>0.1101590156329206</v>
      </c>
      <c r="E23" s="59">
        <v>0.13397307736308514</v>
      </c>
      <c r="F23" s="60">
        <v>0.14195765546902844</v>
      </c>
      <c r="G23" s="59">
        <v>0.17677064849262644</v>
      </c>
      <c r="H23" s="56">
        <v>0.18690412815176885</v>
      </c>
      <c r="I23" s="60">
        <v>0.20483690506928307</v>
      </c>
      <c r="J23" s="55">
        <v>0.23001973647856025</v>
      </c>
      <c r="K23" s="59">
        <v>0</v>
      </c>
      <c r="L23" s="60">
        <v>0</v>
      </c>
      <c r="M23" s="58">
        <v>0</v>
      </c>
      <c r="N23" s="20">
        <v>7.6355612082948374E-2</v>
      </c>
      <c r="O23" s="54">
        <v>7.1752482635899202E-3</v>
      </c>
      <c r="P23" s="55">
        <v>1.5934941480301116E-2</v>
      </c>
      <c r="Q23" s="59">
        <v>8.6256733072116142E-3</v>
      </c>
      <c r="R23" s="60">
        <v>9.350628680566608E-3</v>
      </c>
      <c r="S23" s="59">
        <v>1.0171109181952218E-2</v>
      </c>
      <c r="T23" s="56">
        <v>0</v>
      </c>
      <c r="U23" s="60">
        <v>0</v>
      </c>
      <c r="V23" s="55">
        <v>0</v>
      </c>
      <c r="W23" s="21">
        <v>0</v>
      </c>
      <c r="X23" s="54">
        <v>0</v>
      </c>
      <c r="Y23" s="55">
        <v>0</v>
      </c>
      <c r="Z23" s="59">
        <v>0</v>
      </c>
      <c r="AA23" s="60">
        <v>0</v>
      </c>
      <c r="AB23" s="59">
        <v>0</v>
      </c>
      <c r="AC23" s="20">
        <v>0.14106675496568585</v>
      </c>
      <c r="AD23" s="54">
        <v>0.14118792599805258</v>
      </c>
      <c r="AE23" s="55">
        <v>0.14519902932534573</v>
      </c>
      <c r="AF23" s="59">
        <v>0.10880972720128272</v>
      </c>
      <c r="AG23" s="60">
        <v>0.11680425338303368</v>
      </c>
      <c r="AH23" s="58">
        <v>0.15813148836987825</v>
      </c>
      <c r="AI23" s="20">
        <v>0.16786333797428468</v>
      </c>
      <c r="AJ23" s="54">
        <v>0.16959953061086827</v>
      </c>
      <c r="AK23" s="55">
        <v>0.19805654875459477</v>
      </c>
      <c r="AL23" s="59">
        <v>0.11577846698014257</v>
      </c>
      <c r="AM23" s="60">
        <v>0.11605231532845543</v>
      </c>
      <c r="AN23" s="59">
        <v>5.9054655977462706E-2</v>
      </c>
      <c r="AO23" s="20">
        <v>5.1948051948051948E-3</v>
      </c>
      <c r="AP23" s="54">
        <v>3.1612223393045311E-3</v>
      </c>
      <c r="AQ23" s="55">
        <v>1.0369659145463275E-3</v>
      </c>
      <c r="AR23" s="59">
        <v>5.1789437656775633E-4</v>
      </c>
      <c r="AS23" s="60">
        <v>4.1128192004679477E-4</v>
      </c>
      <c r="AT23" s="59">
        <v>3.6822466614296935E-4</v>
      </c>
      <c r="AU23" s="20">
        <v>2.9142381348875937E-2</v>
      </c>
      <c r="AV23" s="54">
        <v>3.0368763557483729E-2</v>
      </c>
      <c r="AW23" s="55">
        <v>3.6595991867557361E-2</v>
      </c>
      <c r="AX23" s="59">
        <v>0</v>
      </c>
      <c r="AY23" s="60">
        <v>0</v>
      </c>
      <c r="AZ23" s="58">
        <v>0</v>
      </c>
      <c r="BA23" s="20">
        <v>9.1947446925890353E-2</v>
      </c>
      <c r="BB23" s="54">
        <v>0.10207044221452032</v>
      </c>
      <c r="BC23" s="55">
        <v>0.15925637888154245</v>
      </c>
      <c r="BD23" s="59">
        <v>0.15940612983568647</v>
      </c>
      <c r="BE23" s="60">
        <v>0.16146293090361785</v>
      </c>
      <c r="BF23" s="59">
        <v>0.18950798101529584</v>
      </c>
      <c r="BG23" s="56">
        <v>0.14273966731707172</v>
      </c>
      <c r="BH23" s="60">
        <v>0.14906563407539855</v>
      </c>
      <c r="BI23" s="65">
        <v>0.17684423177961167</v>
      </c>
    </row>
    <row r="24" spans="1:61" x14ac:dyDescent="0.25">
      <c r="A24" s="109" t="s">
        <v>55</v>
      </c>
      <c r="B24" s="19">
        <v>9.6956735228326693E-2</v>
      </c>
      <c r="C24" s="54">
        <v>9.6828437257255845E-2</v>
      </c>
      <c r="D24" s="55">
        <v>0.11505040013792191</v>
      </c>
      <c r="E24" s="59">
        <v>0.12440483120194006</v>
      </c>
      <c r="F24" s="60">
        <v>0.13025456276391884</v>
      </c>
      <c r="G24" s="59">
        <v>0.15364899665249709</v>
      </c>
      <c r="H24" s="56">
        <v>0.15242749616523382</v>
      </c>
      <c r="I24" s="60">
        <v>0.14468649054874647</v>
      </c>
      <c r="J24" s="55">
        <v>0.16683630739168526</v>
      </c>
      <c r="K24" s="59">
        <v>0</v>
      </c>
      <c r="L24" s="60">
        <v>0</v>
      </c>
      <c r="M24" s="58">
        <v>0</v>
      </c>
      <c r="N24" s="20">
        <v>7.3369804994264542E-2</v>
      </c>
      <c r="O24" s="54">
        <v>5.6225181853322556E-3</v>
      </c>
      <c r="P24" s="55">
        <v>6.1193577703726144E-3</v>
      </c>
      <c r="Q24" s="59">
        <v>7.2807180111725926E-3</v>
      </c>
      <c r="R24" s="60">
        <v>7.3683575930924994E-3</v>
      </c>
      <c r="S24" s="59">
        <v>9.007869234078085E-3</v>
      </c>
      <c r="T24" s="56">
        <v>0</v>
      </c>
      <c r="U24" s="60">
        <v>0</v>
      </c>
      <c r="V24" s="55">
        <v>0</v>
      </c>
      <c r="W24" s="21">
        <v>0</v>
      </c>
      <c r="X24" s="54">
        <v>0</v>
      </c>
      <c r="Y24" s="55">
        <v>0</v>
      </c>
      <c r="Z24" s="59">
        <v>0</v>
      </c>
      <c r="AA24" s="60">
        <v>0</v>
      </c>
      <c r="AB24" s="59">
        <v>0</v>
      </c>
      <c r="AC24" s="20">
        <v>0.14116898781060086</v>
      </c>
      <c r="AD24" s="54">
        <v>0.1413894229835499</v>
      </c>
      <c r="AE24" s="55">
        <v>0.12196273043204668</v>
      </c>
      <c r="AF24" s="59">
        <v>0.10362104420045508</v>
      </c>
      <c r="AG24" s="60">
        <v>0.10504914751873569</v>
      </c>
      <c r="AH24" s="58">
        <v>0.13045205817464003</v>
      </c>
      <c r="AI24" s="20">
        <v>0.16441087808605309</v>
      </c>
      <c r="AJ24" s="54">
        <v>0.16492202175876705</v>
      </c>
      <c r="AK24" s="55">
        <v>0.19925629602587011</v>
      </c>
      <c r="AL24" s="59">
        <v>9.8874353513842411E-2</v>
      </c>
      <c r="AM24" s="60">
        <v>9.8032747383881041E-2</v>
      </c>
      <c r="AN24" s="59">
        <v>8.0020469814377243E-2</v>
      </c>
      <c r="AO24" s="20">
        <v>2.1359223300970873E-2</v>
      </c>
      <c r="AP24" s="54">
        <v>1.5625E-2</v>
      </c>
      <c r="AQ24" s="55">
        <v>1.1812247435498913E-2</v>
      </c>
      <c r="AR24" s="59">
        <v>4.9136705875238126E-4</v>
      </c>
      <c r="AS24" s="60">
        <v>4.9136705875238126E-4</v>
      </c>
      <c r="AT24" s="59">
        <v>4.2620824335207793E-4</v>
      </c>
      <c r="AU24" s="20">
        <v>2.358490566037736E-2</v>
      </c>
      <c r="AV24" s="54">
        <v>2.4183796856106408E-2</v>
      </c>
      <c r="AW24" s="55">
        <v>2.3141204199700022E-2</v>
      </c>
      <c r="AX24" s="59">
        <v>0</v>
      </c>
      <c r="AY24" s="60">
        <v>0</v>
      </c>
      <c r="AZ24" s="58">
        <v>0</v>
      </c>
      <c r="BA24" s="20">
        <v>0.13780403111905301</v>
      </c>
      <c r="BB24" s="54">
        <v>0.13474516321007893</v>
      </c>
      <c r="BC24" s="55">
        <v>0.17527616310038721</v>
      </c>
      <c r="BD24" s="59">
        <v>0.1553617156465045</v>
      </c>
      <c r="BE24" s="60">
        <v>0.15573948880864225</v>
      </c>
      <c r="BF24" s="59">
        <v>0.18779861851149601</v>
      </c>
      <c r="BG24" s="56">
        <v>0.13617796906985655</v>
      </c>
      <c r="BH24" s="60">
        <v>0.13897282649051731</v>
      </c>
      <c r="BI24" s="65">
        <v>0.16044880951810958</v>
      </c>
    </row>
    <row r="25" spans="1:61" x14ac:dyDescent="0.25">
      <c r="A25" s="109" t="s">
        <v>56</v>
      </c>
      <c r="B25" s="19">
        <v>9.3551591586403485E-2</v>
      </c>
      <c r="C25" s="54">
        <v>9.5839084642214842E-2</v>
      </c>
      <c r="D25" s="55">
        <v>0.10578036631383557</v>
      </c>
      <c r="E25" s="59">
        <v>0.12967144168484879</v>
      </c>
      <c r="F25" s="60">
        <v>0.14964964964964966</v>
      </c>
      <c r="G25" s="59">
        <v>0.18073480241228831</v>
      </c>
      <c r="H25" s="56">
        <v>0.14917428990195086</v>
      </c>
      <c r="I25" s="60">
        <v>0.14094756597341912</v>
      </c>
      <c r="J25" s="55">
        <v>0.13213759109754464</v>
      </c>
      <c r="K25" s="59">
        <v>0</v>
      </c>
      <c r="L25" s="60">
        <v>0</v>
      </c>
      <c r="M25" s="58">
        <v>0</v>
      </c>
      <c r="N25" s="20">
        <v>8.6071469129727074E-2</v>
      </c>
      <c r="O25" s="54">
        <v>8.6674994264154797E-3</v>
      </c>
      <c r="P25" s="55">
        <v>9.2291380515193144E-3</v>
      </c>
      <c r="Q25" s="59">
        <v>7.9403229235415207E-3</v>
      </c>
      <c r="R25" s="60">
        <v>8.2941072597518192E-3</v>
      </c>
      <c r="S25" s="59">
        <v>8.2628243880590434E-3</v>
      </c>
      <c r="T25" s="56">
        <v>0</v>
      </c>
      <c r="U25" s="60">
        <v>0</v>
      </c>
      <c r="V25" s="55">
        <v>0</v>
      </c>
      <c r="W25" s="21">
        <v>0</v>
      </c>
      <c r="X25" s="54">
        <v>0</v>
      </c>
      <c r="Y25" s="55">
        <v>0</v>
      </c>
      <c r="Z25" s="59">
        <v>0</v>
      </c>
      <c r="AA25" s="60">
        <v>0</v>
      </c>
      <c r="AB25" s="59">
        <v>0</v>
      </c>
      <c r="AC25" s="20">
        <v>0.18940991849889477</v>
      </c>
      <c r="AD25" s="54">
        <v>0.19076185782505992</v>
      </c>
      <c r="AE25" s="55">
        <v>0.15963943210684381</v>
      </c>
      <c r="AF25" s="59">
        <v>0.10384213325696801</v>
      </c>
      <c r="AG25" s="60">
        <v>0.10905221564710582</v>
      </c>
      <c r="AH25" s="58">
        <v>0.13475363812033786</v>
      </c>
      <c r="AI25" s="20">
        <v>0.16645120702833499</v>
      </c>
      <c r="AJ25" s="54">
        <v>0.17111823645470414</v>
      </c>
      <c r="AK25" s="55">
        <v>0.20390498330968299</v>
      </c>
      <c r="AL25" s="59">
        <v>9.8313544581411172E-2</v>
      </c>
      <c r="AM25" s="60">
        <v>9.981287827435599E-2</v>
      </c>
      <c r="AN25" s="59">
        <v>9.0276364158873468E-2</v>
      </c>
      <c r="AO25" s="20">
        <v>1.8039687312086591E-3</v>
      </c>
      <c r="AP25" s="54">
        <v>1.8039687312086591E-3</v>
      </c>
      <c r="AQ25" s="55">
        <v>9.3501636278634881E-4</v>
      </c>
      <c r="AR25" s="59">
        <v>6.5096114412930694E-4</v>
      </c>
      <c r="AS25" s="60">
        <v>6.5111373003522524E-4</v>
      </c>
      <c r="AT25" s="59">
        <v>8.7499015636074095E-4</v>
      </c>
      <c r="AU25" s="20">
        <v>6.6225165562913907E-3</v>
      </c>
      <c r="AV25" s="54">
        <v>5.0907856779229595E-3</v>
      </c>
      <c r="AW25" s="55">
        <v>2.9632556301856972E-3</v>
      </c>
      <c r="AX25" s="59">
        <v>1.1231879818885938E-3</v>
      </c>
      <c r="AY25" s="60">
        <v>1.1704308300150483E-3</v>
      </c>
      <c r="AZ25" s="58">
        <v>1.0161662817551962E-3</v>
      </c>
      <c r="BA25" s="20">
        <v>0.2306532550237404</v>
      </c>
      <c r="BB25" s="54">
        <v>0.25235649472474592</v>
      </c>
      <c r="BC25" s="55">
        <v>0.19809496930783885</v>
      </c>
      <c r="BD25" s="59">
        <v>0.15846935248939364</v>
      </c>
      <c r="BE25" s="60">
        <v>0.16257674188318127</v>
      </c>
      <c r="BF25" s="59">
        <v>0.19147824445390838</v>
      </c>
      <c r="BG25" s="56">
        <v>0.13737375866189663</v>
      </c>
      <c r="BH25" s="60">
        <v>0.14416783190392002</v>
      </c>
      <c r="BI25" s="65">
        <v>0.16277263606468234</v>
      </c>
    </row>
    <row r="26" spans="1:61" x14ac:dyDescent="0.25">
      <c r="A26" s="109" t="s">
        <v>57</v>
      </c>
      <c r="B26" s="19">
        <v>0.15902658264756314</v>
      </c>
      <c r="C26" s="54">
        <v>0.16190750290703163</v>
      </c>
      <c r="D26" s="55">
        <v>0.170604467666335</v>
      </c>
      <c r="E26" s="59">
        <v>0.11399916978865481</v>
      </c>
      <c r="F26" s="60">
        <v>0.12861545939071109</v>
      </c>
      <c r="G26" s="59">
        <v>0.17011532443932076</v>
      </c>
      <c r="H26" s="56">
        <v>0.16123140376678702</v>
      </c>
      <c r="I26" s="60">
        <v>0.17078786012923697</v>
      </c>
      <c r="J26" s="55">
        <v>0.19916734441065428</v>
      </c>
      <c r="K26" s="59">
        <v>0</v>
      </c>
      <c r="L26" s="60">
        <v>0</v>
      </c>
      <c r="M26" s="58">
        <v>0</v>
      </c>
      <c r="N26" s="20">
        <v>8.1959845395785158E-2</v>
      </c>
      <c r="O26" s="54">
        <v>8.0694743313864132E-3</v>
      </c>
      <c r="P26" s="55">
        <v>1.0041537282735815E-2</v>
      </c>
      <c r="Q26" s="59">
        <v>4.9316801409761718E-2</v>
      </c>
      <c r="R26" s="60">
        <v>5.2152642744807604E-2</v>
      </c>
      <c r="S26" s="59">
        <v>3.8453410983310038E-2</v>
      </c>
      <c r="T26" s="56">
        <v>0</v>
      </c>
      <c r="U26" s="60">
        <v>0</v>
      </c>
      <c r="V26" s="55">
        <v>0</v>
      </c>
      <c r="W26" s="21">
        <v>0</v>
      </c>
      <c r="X26" s="54">
        <v>0</v>
      </c>
      <c r="Y26" s="55">
        <v>0</v>
      </c>
      <c r="Z26" s="59">
        <v>0</v>
      </c>
      <c r="AA26" s="60">
        <v>0</v>
      </c>
      <c r="AB26" s="59">
        <v>0</v>
      </c>
      <c r="AC26" s="20">
        <v>0.19681993983669963</v>
      </c>
      <c r="AD26" s="54">
        <v>0.19681993983669963</v>
      </c>
      <c r="AE26" s="55">
        <v>0.13403690556141865</v>
      </c>
      <c r="AF26" s="59">
        <v>0.11597162480049447</v>
      </c>
      <c r="AG26" s="60">
        <v>0.12738286820436159</v>
      </c>
      <c r="AH26" s="58">
        <v>0.1560272277995764</v>
      </c>
      <c r="AI26" s="20">
        <v>0.1583932817091521</v>
      </c>
      <c r="AJ26" s="54">
        <v>0.16314066376312675</v>
      </c>
      <c r="AK26" s="55">
        <v>0.21314540132589002</v>
      </c>
      <c r="AL26" s="59">
        <v>0.11013408598665959</v>
      </c>
      <c r="AM26" s="60">
        <v>0.10943897249581966</v>
      </c>
      <c r="AN26" s="59">
        <v>9.4829307890040654E-2</v>
      </c>
      <c r="AO26" s="20">
        <v>0</v>
      </c>
      <c r="AP26" s="54">
        <v>0</v>
      </c>
      <c r="AQ26" s="55">
        <v>0</v>
      </c>
      <c r="AR26" s="59">
        <v>7.1759519498257437E-4</v>
      </c>
      <c r="AS26" s="60">
        <v>7.4253382241561106E-4</v>
      </c>
      <c r="AT26" s="59">
        <v>8.7731525933926462E-4</v>
      </c>
      <c r="AU26" s="20">
        <v>0.14025245441795231</v>
      </c>
      <c r="AV26" s="54">
        <v>0.14505168180001143</v>
      </c>
      <c r="AW26" s="55">
        <v>0.15095074812967582</v>
      </c>
      <c r="AX26" s="59">
        <v>1.6825103053756205E-3</v>
      </c>
      <c r="AY26" s="60">
        <v>1.6005487595747113E-3</v>
      </c>
      <c r="AZ26" s="58">
        <v>2.8129395218002813E-3</v>
      </c>
      <c r="BA26" s="20">
        <v>0.27273834165347621</v>
      </c>
      <c r="BB26" s="54">
        <v>0.26144333319500351</v>
      </c>
      <c r="BC26" s="55">
        <v>0.30036389887441806</v>
      </c>
      <c r="BD26" s="59">
        <v>0.15304967803957145</v>
      </c>
      <c r="BE26" s="60">
        <v>0.15699457779591605</v>
      </c>
      <c r="BF26" s="59">
        <v>0.2028124004723538</v>
      </c>
      <c r="BG26" s="56">
        <v>0.13892086283955166</v>
      </c>
      <c r="BH26" s="60">
        <v>0.14711523181536756</v>
      </c>
      <c r="BI26" s="65">
        <v>0.18010725552619911</v>
      </c>
    </row>
    <row r="27" spans="1:61" x14ac:dyDescent="0.25">
      <c r="A27" s="109" t="s">
        <v>58</v>
      </c>
      <c r="B27" s="19">
        <v>0.1765179944463785</v>
      </c>
      <c r="C27" s="54">
        <v>0.1813119878555588</v>
      </c>
      <c r="D27" s="55">
        <v>0.14503600705198186</v>
      </c>
      <c r="E27" s="59">
        <v>8.8852306610142678E-2</v>
      </c>
      <c r="F27" s="60">
        <v>9.9066400229083945E-2</v>
      </c>
      <c r="G27" s="59">
        <v>0.11208152768603777</v>
      </c>
      <c r="H27" s="56">
        <v>0.14881319397448431</v>
      </c>
      <c r="I27" s="60">
        <v>0.13766144400417948</v>
      </c>
      <c r="J27" s="55">
        <v>0.15474511093609816</v>
      </c>
      <c r="K27" s="59">
        <v>0</v>
      </c>
      <c r="L27" s="60">
        <v>0</v>
      </c>
      <c r="M27" s="58">
        <v>0</v>
      </c>
      <c r="N27" s="20">
        <v>0.10791246538531142</v>
      </c>
      <c r="O27" s="54">
        <v>1.0968161373496854E-2</v>
      </c>
      <c r="P27" s="55">
        <v>5.7101749022076343E-3</v>
      </c>
      <c r="Q27" s="59">
        <v>2.9734146407120677E-2</v>
      </c>
      <c r="R27" s="60">
        <v>3.0794328292221597E-2</v>
      </c>
      <c r="S27" s="59">
        <v>1.7444677758035858E-2</v>
      </c>
      <c r="T27" s="56">
        <v>6.5739570164348921E-2</v>
      </c>
      <c r="U27" s="60">
        <v>0.11574074074074074</v>
      </c>
      <c r="V27" s="55">
        <v>9.6813231141589351E-2</v>
      </c>
      <c r="W27" s="21">
        <v>0</v>
      </c>
      <c r="X27" s="54">
        <v>0</v>
      </c>
      <c r="Y27" s="55">
        <v>0</v>
      </c>
      <c r="Z27" s="59">
        <v>0</v>
      </c>
      <c r="AA27" s="60">
        <v>0</v>
      </c>
      <c r="AB27" s="59">
        <v>0</v>
      </c>
      <c r="AC27" s="20">
        <v>0.19942434210526316</v>
      </c>
      <c r="AD27" s="54">
        <v>0.19942434210526316</v>
      </c>
      <c r="AE27" s="55">
        <v>0.15044790461559859</v>
      </c>
      <c r="AF27" s="59">
        <v>0.11192181421397958</v>
      </c>
      <c r="AG27" s="60">
        <v>0.12037565604416123</v>
      </c>
      <c r="AH27" s="58">
        <v>0.11220165720188759</v>
      </c>
      <c r="AI27" s="20">
        <v>0.16453336024020448</v>
      </c>
      <c r="AJ27" s="54">
        <v>0.16669831615050307</v>
      </c>
      <c r="AK27" s="55">
        <v>0.1865029992388251</v>
      </c>
      <c r="AL27" s="59">
        <v>0.12031724153686238</v>
      </c>
      <c r="AM27" s="60">
        <v>0.12459972733901906</v>
      </c>
      <c r="AN27" s="59">
        <v>0.11864825701145192</v>
      </c>
      <c r="AO27" s="20">
        <v>0</v>
      </c>
      <c r="AP27" s="54">
        <v>0</v>
      </c>
      <c r="AQ27" s="55">
        <v>0</v>
      </c>
      <c r="AR27" s="59">
        <v>7.2870717630827233E-4</v>
      </c>
      <c r="AS27" s="60">
        <v>7.329372214838558E-4</v>
      </c>
      <c r="AT27" s="59">
        <v>6.4326662801348971E-4</v>
      </c>
      <c r="AU27" s="20">
        <v>6.2103133068173888E-2</v>
      </c>
      <c r="AV27" s="54">
        <v>6.4208931534521313E-2</v>
      </c>
      <c r="AW27" s="55">
        <v>5.4602323503127791E-2</v>
      </c>
      <c r="AX27" s="59">
        <v>0</v>
      </c>
      <c r="AY27" s="60">
        <v>0</v>
      </c>
      <c r="AZ27" s="58">
        <v>0</v>
      </c>
      <c r="BA27" s="20">
        <v>0.20480003476711467</v>
      </c>
      <c r="BB27" s="54">
        <v>0.17042983809165382</v>
      </c>
      <c r="BC27" s="55">
        <v>0.17464764973966634</v>
      </c>
      <c r="BD27" s="59">
        <v>0.15933832644432286</v>
      </c>
      <c r="BE27" s="60">
        <v>0.16065201330245812</v>
      </c>
      <c r="BF27" s="59">
        <v>0.17978907039793382</v>
      </c>
      <c r="BG27" s="56">
        <v>0.14086008838520059</v>
      </c>
      <c r="BH27" s="60">
        <v>0.1471771554473808</v>
      </c>
      <c r="BI27" s="65">
        <v>0.14757987312179743</v>
      </c>
    </row>
    <row r="28" spans="1:61" x14ac:dyDescent="0.25">
      <c r="A28" s="109" t="s">
        <v>59</v>
      </c>
      <c r="B28" s="19">
        <v>0.17582091736701999</v>
      </c>
      <c r="C28" s="54">
        <v>0.18300284429023864</v>
      </c>
      <c r="D28" s="55">
        <v>0.18083244042136734</v>
      </c>
      <c r="E28" s="59">
        <v>0.11365519481380335</v>
      </c>
      <c r="F28" s="60">
        <v>0.11207336261152223</v>
      </c>
      <c r="G28" s="59">
        <v>0.12923668488418508</v>
      </c>
      <c r="H28" s="56">
        <v>0.17278366011206561</v>
      </c>
      <c r="I28" s="60">
        <v>0.15336119141906174</v>
      </c>
      <c r="J28" s="55">
        <v>0.1614997088583244</v>
      </c>
      <c r="K28" s="59">
        <v>0</v>
      </c>
      <c r="L28" s="60">
        <v>0</v>
      </c>
      <c r="M28" s="58">
        <v>0</v>
      </c>
      <c r="N28" s="20">
        <v>7.4011812136449515E-2</v>
      </c>
      <c r="O28" s="54">
        <v>2.0038604985932081E-2</v>
      </c>
      <c r="P28" s="55">
        <v>2.473723831032084E-2</v>
      </c>
      <c r="Q28" s="59">
        <v>3.1308454873086457E-2</v>
      </c>
      <c r="R28" s="60">
        <v>3.4875623401768308E-2</v>
      </c>
      <c r="S28" s="59">
        <v>3.2834831183404953E-2</v>
      </c>
      <c r="T28" s="56">
        <v>5.2673163023439558E-2</v>
      </c>
      <c r="U28" s="60">
        <v>0</v>
      </c>
      <c r="V28" s="55">
        <v>0</v>
      </c>
      <c r="W28" s="21">
        <v>0</v>
      </c>
      <c r="X28" s="54">
        <v>0</v>
      </c>
      <c r="Y28" s="55">
        <v>0</v>
      </c>
      <c r="Z28" s="59">
        <v>0</v>
      </c>
      <c r="AA28" s="60">
        <v>0</v>
      </c>
      <c r="AB28" s="59">
        <v>0</v>
      </c>
      <c r="AC28" s="20">
        <v>0.19260529507716759</v>
      </c>
      <c r="AD28" s="54">
        <v>0.19368846468033879</v>
      </c>
      <c r="AE28" s="55">
        <v>0.13993325203773826</v>
      </c>
      <c r="AF28" s="59">
        <v>0.12779714584615076</v>
      </c>
      <c r="AG28" s="60">
        <v>0.13743687452629713</v>
      </c>
      <c r="AH28" s="58">
        <v>0.13781944142911071</v>
      </c>
      <c r="AI28" s="20">
        <v>0.16292106446511487</v>
      </c>
      <c r="AJ28" s="54">
        <v>0.16168418635406465</v>
      </c>
      <c r="AK28" s="55">
        <v>0.19225510125105802</v>
      </c>
      <c r="AL28" s="59">
        <v>0.1038328025640763</v>
      </c>
      <c r="AM28" s="60">
        <v>0.10007535167006386</v>
      </c>
      <c r="AN28" s="59">
        <v>7.5270162018054074E-2</v>
      </c>
      <c r="AO28" s="20">
        <v>0</v>
      </c>
      <c r="AP28" s="54">
        <v>0</v>
      </c>
      <c r="AQ28" s="55">
        <v>0</v>
      </c>
      <c r="AR28" s="59">
        <v>2.584416438768126E-3</v>
      </c>
      <c r="AS28" s="60">
        <v>2.5905027459329107E-3</v>
      </c>
      <c r="AT28" s="59">
        <v>2.4931315215918053E-3</v>
      </c>
      <c r="AU28" s="20">
        <v>0.17909913136921285</v>
      </c>
      <c r="AV28" s="54">
        <v>0.18315018315018314</v>
      </c>
      <c r="AW28" s="55">
        <v>0.23615138104684877</v>
      </c>
      <c r="AX28" s="59">
        <v>0</v>
      </c>
      <c r="AY28" s="60">
        <v>0</v>
      </c>
      <c r="AZ28" s="58">
        <v>0</v>
      </c>
      <c r="BA28" s="20">
        <v>0.2068056828597617</v>
      </c>
      <c r="BB28" s="54">
        <v>0.15802344581034994</v>
      </c>
      <c r="BC28" s="55">
        <v>0.14192583092871647</v>
      </c>
      <c r="BD28" s="59">
        <v>0.15662269317470823</v>
      </c>
      <c r="BE28" s="60">
        <v>0.1540448628215659</v>
      </c>
      <c r="BF28" s="59">
        <v>0.18315112035882899</v>
      </c>
      <c r="BG28" s="56">
        <v>0.14496446039469288</v>
      </c>
      <c r="BH28" s="60">
        <v>0.14823981689031523</v>
      </c>
      <c r="BI28" s="65">
        <v>0.16243295983920125</v>
      </c>
    </row>
    <row r="29" spans="1:61" x14ac:dyDescent="0.25">
      <c r="A29" s="109" t="s">
        <v>60</v>
      </c>
      <c r="B29" s="19">
        <v>0.1480464539130403</v>
      </c>
      <c r="C29" s="54">
        <v>0.15157782992683078</v>
      </c>
      <c r="D29" s="55">
        <v>0.1656976682439221</v>
      </c>
      <c r="E29" s="59">
        <v>9.1158784528289474E-2</v>
      </c>
      <c r="F29" s="60">
        <v>8.9161435251150986E-2</v>
      </c>
      <c r="G29" s="59">
        <v>9.9095723406193464E-2</v>
      </c>
      <c r="H29" s="56">
        <v>0.16046125489721341</v>
      </c>
      <c r="I29" s="60">
        <v>0.13391730383787395</v>
      </c>
      <c r="J29" s="55">
        <v>0.13354768216074181</v>
      </c>
      <c r="K29" s="59">
        <v>0</v>
      </c>
      <c r="L29" s="60">
        <v>0</v>
      </c>
      <c r="M29" s="58">
        <v>0</v>
      </c>
      <c r="N29" s="20">
        <v>0</v>
      </c>
      <c r="O29" s="54">
        <v>1.3770655983975965E-2</v>
      </c>
      <c r="P29" s="55">
        <v>1.4635865097075536E-2</v>
      </c>
      <c r="Q29" s="59">
        <v>2.0161221626240868E-2</v>
      </c>
      <c r="R29" s="60">
        <v>1.8666427137576581E-2</v>
      </c>
      <c r="S29" s="59">
        <v>1.523571984093864E-2</v>
      </c>
      <c r="T29" s="56">
        <v>0</v>
      </c>
      <c r="U29" s="60">
        <v>0</v>
      </c>
      <c r="V29" s="55">
        <v>0</v>
      </c>
      <c r="W29" s="21">
        <v>0</v>
      </c>
      <c r="X29" s="54">
        <v>0</v>
      </c>
      <c r="Y29" s="55">
        <v>0</v>
      </c>
      <c r="Z29" s="59">
        <v>0</v>
      </c>
      <c r="AA29" s="60">
        <v>0</v>
      </c>
      <c r="AB29" s="59">
        <v>0</v>
      </c>
      <c r="AC29" s="20">
        <v>0.19271100340215314</v>
      </c>
      <c r="AD29" s="54">
        <v>0.19158563589101762</v>
      </c>
      <c r="AE29" s="55">
        <v>0.14418710586627567</v>
      </c>
      <c r="AF29" s="59">
        <v>9.5410400813981333E-2</v>
      </c>
      <c r="AG29" s="60">
        <v>0.10503787418220137</v>
      </c>
      <c r="AH29" s="58">
        <v>0.10643031243684614</v>
      </c>
      <c r="AI29" s="20">
        <v>0.16938796218231139</v>
      </c>
      <c r="AJ29" s="54">
        <v>0.1601324463789349</v>
      </c>
      <c r="AK29" s="55">
        <v>0.14145105368506522</v>
      </c>
      <c r="AL29" s="59">
        <v>8.1489853311296115E-2</v>
      </c>
      <c r="AM29" s="60">
        <v>8.2710792290887389E-2</v>
      </c>
      <c r="AN29" s="59">
        <v>7.2481133141379037E-2</v>
      </c>
      <c r="AO29" s="20">
        <v>0</v>
      </c>
      <c r="AP29" s="54">
        <v>0</v>
      </c>
      <c r="AQ29" s="55">
        <v>0</v>
      </c>
      <c r="AR29" s="59">
        <v>1.0856643451544086E-3</v>
      </c>
      <c r="AS29" s="60">
        <v>5.8507246122432258E-4</v>
      </c>
      <c r="AT29" s="59">
        <v>6.3928847193074113E-4</v>
      </c>
      <c r="AU29" s="20">
        <v>0.17044084148465766</v>
      </c>
      <c r="AV29" s="54">
        <v>0.17961027958203898</v>
      </c>
      <c r="AW29" s="55">
        <v>0.1949807809323103</v>
      </c>
      <c r="AX29" s="59">
        <v>0</v>
      </c>
      <c r="AY29" s="60">
        <v>0</v>
      </c>
      <c r="AZ29" s="58">
        <v>0</v>
      </c>
      <c r="BA29" s="20">
        <v>0.1327092099693748</v>
      </c>
      <c r="BB29" s="54">
        <v>0.10239090811622172</v>
      </c>
      <c r="BC29" s="55">
        <v>7.6969448889219666E-2</v>
      </c>
      <c r="BD29" s="59">
        <v>0.15977864705960462</v>
      </c>
      <c r="BE29" s="60">
        <v>0.15092588657622394</v>
      </c>
      <c r="BF29" s="59">
        <v>0.13519826319670511</v>
      </c>
      <c r="BG29" s="56">
        <v>0.133704033769077</v>
      </c>
      <c r="BH29" s="60">
        <v>0.13486541387019263</v>
      </c>
      <c r="BI29" s="65">
        <v>0.12110154755203259</v>
      </c>
    </row>
    <row r="30" spans="1:61" x14ac:dyDescent="0.25">
      <c r="A30" s="109" t="s">
        <v>61</v>
      </c>
      <c r="B30" s="19">
        <v>0.14831831791722677</v>
      </c>
      <c r="C30" s="54">
        <v>0.15181486727921262</v>
      </c>
      <c r="D30" s="55">
        <v>0.15826638889713385</v>
      </c>
      <c r="E30" s="59">
        <v>0.10502420815071799</v>
      </c>
      <c r="F30" s="60">
        <v>0.10913117223906327</v>
      </c>
      <c r="G30" s="59">
        <v>0.11728097086470088</v>
      </c>
      <c r="H30" s="56">
        <v>0.15520129620475642</v>
      </c>
      <c r="I30" s="60">
        <v>0.14462455369910787</v>
      </c>
      <c r="J30" s="55">
        <v>0.14131371216705166</v>
      </c>
      <c r="K30" s="59">
        <v>0</v>
      </c>
      <c r="L30" s="60">
        <v>0</v>
      </c>
      <c r="M30" s="58">
        <v>0</v>
      </c>
      <c r="N30" s="20">
        <v>6.9471440586398078E-2</v>
      </c>
      <c r="O30" s="54">
        <v>1.1524541042939818E-2</v>
      </c>
      <c r="P30" s="55">
        <v>1.3643642330196527E-2</v>
      </c>
      <c r="Q30" s="59">
        <v>2.7970201307493652E-2</v>
      </c>
      <c r="R30" s="60">
        <v>2.2437035530381642E-2</v>
      </c>
      <c r="S30" s="59">
        <v>2.3247905926276999E-2</v>
      </c>
      <c r="T30" s="56">
        <v>0</v>
      </c>
      <c r="U30" s="60">
        <v>0</v>
      </c>
      <c r="V30" s="55">
        <v>0</v>
      </c>
      <c r="W30" s="21">
        <v>0</v>
      </c>
      <c r="X30" s="54">
        <v>0</v>
      </c>
      <c r="Y30" s="55">
        <v>0</v>
      </c>
      <c r="Z30" s="59">
        <v>0</v>
      </c>
      <c r="AA30" s="60">
        <v>0</v>
      </c>
      <c r="AB30" s="59">
        <v>0</v>
      </c>
      <c r="AC30" s="20">
        <v>0.15593220338983052</v>
      </c>
      <c r="AD30" s="54">
        <v>0.157765801077903</v>
      </c>
      <c r="AE30" s="55">
        <v>0.13504072752457955</v>
      </c>
      <c r="AF30" s="59">
        <v>0.11383238734025837</v>
      </c>
      <c r="AG30" s="60">
        <v>0.11988599397013985</v>
      </c>
      <c r="AH30" s="58">
        <v>0.12295235080774669</v>
      </c>
      <c r="AI30" s="20">
        <v>0.16378418983741111</v>
      </c>
      <c r="AJ30" s="54">
        <v>0.16335196643204061</v>
      </c>
      <c r="AK30" s="55">
        <v>0.17758761583657723</v>
      </c>
      <c r="AL30" s="59">
        <v>0.11001318761599596</v>
      </c>
      <c r="AM30" s="60">
        <v>0.1072265941744157</v>
      </c>
      <c r="AN30" s="59">
        <v>9.7620130447764644E-2</v>
      </c>
      <c r="AO30" s="20">
        <v>0</v>
      </c>
      <c r="AP30" s="54">
        <v>0</v>
      </c>
      <c r="AQ30" s="55">
        <v>0</v>
      </c>
      <c r="AR30" s="59">
        <v>1.5489125211770746E-2</v>
      </c>
      <c r="AS30" s="60">
        <v>1.1824577159107917E-2</v>
      </c>
      <c r="AT30" s="59">
        <v>9.5001813082313934E-3</v>
      </c>
      <c r="AU30" s="20">
        <v>0.15974440894568689</v>
      </c>
      <c r="AV30" s="54">
        <v>0.16044925792218212</v>
      </c>
      <c r="AW30" s="55">
        <v>0.1476725521669342</v>
      </c>
      <c r="AX30" s="59">
        <v>0</v>
      </c>
      <c r="AY30" s="60">
        <v>0</v>
      </c>
      <c r="AZ30" s="58">
        <v>0</v>
      </c>
      <c r="BA30" s="20">
        <v>0.14803995104812284</v>
      </c>
      <c r="BB30" s="54">
        <v>0.1353280774722205</v>
      </c>
      <c r="BC30" s="55">
        <v>0.15534925993248508</v>
      </c>
      <c r="BD30" s="59">
        <v>0.15579348313851851</v>
      </c>
      <c r="BE30" s="60">
        <v>0.15496812754800773</v>
      </c>
      <c r="BF30" s="59">
        <v>0.16951798934383583</v>
      </c>
      <c r="BG30" s="56">
        <v>0.1359622903382407</v>
      </c>
      <c r="BH30" s="60">
        <v>0.14036790582826475</v>
      </c>
      <c r="BI30" s="65">
        <v>0.14356104890381699</v>
      </c>
    </row>
    <row r="31" spans="1:61" x14ac:dyDescent="0.25">
      <c r="A31" s="109" t="s">
        <v>62</v>
      </c>
      <c r="B31" s="19">
        <v>0.16508086733101537</v>
      </c>
      <c r="C31" s="54">
        <v>0.16560397638476218</v>
      </c>
      <c r="D31" s="55">
        <v>0.17637612393748908</v>
      </c>
      <c r="E31" s="59">
        <v>0.11755366603477595</v>
      </c>
      <c r="F31" s="60">
        <v>0.1059214526056857</v>
      </c>
      <c r="G31" s="59">
        <v>0.11917630357677844</v>
      </c>
      <c r="H31" s="56">
        <v>0.16238956011363992</v>
      </c>
      <c r="I31" s="60">
        <v>0.1292223570907711</v>
      </c>
      <c r="J31" s="55">
        <v>0.12522986098007924</v>
      </c>
      <c r="K31" s="59">
        <v>0</v>
      </c>
      <c r="L31" s="60">
        <v>0</v>
      </c>
      <c r="M31" s="58">
        <v>0</v>
      </c>
      <c r="N31" s="20">
        <v>0.10658652041539809</v>
      </c>
      <c r="O31" s="54">
        <v>1.8315102175376262E-2</v>
      </c>
      <c r="P31" s="55">
        <v>2.2370773194932816E-2</v>
      </c>
      <c r="Q31" s="59">
        <v>1.5425954438026497E-2</v>
      </c>
      <c r="R31" s="60">
        <v>1.1458362255108209E-2</v>
      </c>
      <c r="S31" s="59">
        <v>1.0661939431587759E-2</v>
      </c>
      <c r="T31" s="56">
        <v>0</v>
      </c>
      <c r="U31" s="60">
        <v>0</v>
      </c>
      <c r="V31" s="55">
        <v>0</v>
      </c>
      <c r="W31" s="21">
        <v>0</v>
      </c>
      <c r="X31" s="54">
        <v>0</v>
      </c>
      <c r="Y31" s="55">
        <v>0</v>
      </c>
      <c r="Z31" s="59">
        <v>0</v>
      </c>
      <c r="AA31" s="60">
        <v>0</v>
      </c>
      <c r="AB31" s="59">
        <v>0</v>
      </c>
      <c r="AC31" s="20">
        <v>0.14946055627041474</v>
      </c>
      <c r="AD31" s="54">
        <v>0.15239440884089417</v>
      </c>
      <c r="AE31" s="55">
        <v>0.14572709303141593</v>
      </c>
      <c r="AF31" s="59">
        <v>0.12622308948045757</v>
      </c>
      <c r="AG31" s="60">
        <v>0.12298782630017117</v>
      </c>
      <c r="AH31" s="58">
        <v>0.1283923441391806</v>
      </c>
      <c r="AI31" s="20">
        <v>0.17449879079404332</v>
      </c>
      <c r="AJ31" s="54">
        <v>0.17401700937488893</v>
      </c>
      <c r="AK31" s="55">
        <v>0.18134804526563553</v>
      </c>
      <c r="AL31" s="59">
        <v>0.1347183822528481</v>
      </c>
      <c r="AM31" s="60">
        <v>0.1368270312050254</v>
      </c>
      <c r="AN31" s="59">
        <v>0.13403532675909424</v>
      </c>
      <c r="AO31" s="20">
        <v>0</v>
      </c>
      <c r="AP31" s="54">
        <v>0</v>
      </c>
      <c r="AQ31" s="55">
        <v>0</v>
      </c>
      <c r="AR31" s="59">
        <v>2.6541743527132297E-3</v>
      </c>
      <c r="AS31" s="60">
        <v>2.7035308112394788E-3</v>
      </c>
      <c r="AT31" s="59">
        <v>3.9078146523510394E-3</v>
      </c>
      <c r="AU31" s="20">
        <v>7.0883315158124321E-2</v>
      </c>
      <c r="AV31" s="54">
        <v>7.1350164654226125E-2</v>
      </c>
      <c r="AW31" s="55">
        <v>6.6010324691810771E-2</v>
      </c>
      <c r="AX31" s="59">
        <v>0</v>
      </c>
      <c r="AY31" s="60">
        <v>0</v>
      </c>
      <c r="AZ31" s="58">
        <v>0</v>
      </c>
      <c r="BA31" s="20">
        <v>0.16184935794665078</v>
      </c>
      <c r="BB31" s="54">
        <v>0.15190190582081839</v>
      </c>
      <c r="BC31" s="55">
        <v>0.1289185588650251</v>
      </c>
      <c r="BD31" s="59">
        <v>0.16643311582933501</v>
      </c>
      <c r="BE31" s="60">
        <v>0.16575174084162694</v>
      </c>
      <c r="BF31" s="59">
        <v>0.172420436200938</v>
      </c>
      <c r="BG31" s="56">
        <v>0.14705605951922454</v>
      </c>
      <c r="BH31" s="60">
        <v>0.14692010912783676</v>
      </c>
      <c r="BI31" s="65">
        <v>0.14529023528136797</v>
      </c>
    </row>
    <row r="32" spans="1:61" x14ac:dyDescent="0.25">
      <c r="A32" s="109" t="s">
        <v>63</v>
      </c>
      <c r="B32" s="19">
        <v>0.17685663247363789</v>
      </c>
      <c r="C32" s="54">
        <v>0.18037224880113925</v>
      </c>
      <c r="D32" s="55">
        <v>0.16982216656996268</v>
      </c>
      <c r="E32" s="59">
        <v>0.10219485521141768</v>
      </c>
      <c r="F32" s="60">
        <v>9.002094774042721E-2</v>
      </c>
      <c r="G32" s="59">
        <v>0.10394647945266383</v>
      </c>
      <c r="H32" s="56">
        <v>0.16424846951769462</v>
      </c>
      <c r="I32" s="60">
        <v>0.12192409733146928</v>
      </c>
      <c r="J32" s="55">
        <v>0.12567228766699867</v>
      </c>
      <c r="K32" s="59">
        <v>0</v>
      </c>
      <c r="L32" s="60">
        <v>0</v>
      </c>
      <c r="M32" s="58">
        <v>0</v>
      </c>
      <c r="N32" s="20">
        <v>0.10280758068771437</v>
      </c>
      <c r="O32" s="54">
        <v>4.4086897374100417E-2</v>
      </c>
      <c r="P32" s="55">
        <v>5.8429403635218584E-2</v>
      </c>
      <c r="Q32" s="59">
        <v>1.3361633193607701E-2</v>
      </c>
      <c r="R32" s="60">
        <v>9.9835123285633414E-3</v>
      </c>
      <c r="S32" s="59">
        <v>6.4065516593431147E-3</v>
      </c>
      <c r="T32" s="56">
        <v>0</v>
      </c>
      <c r="U32" s="60">
        <v>0</v>
      </c>
      <c r="V32" s="55">
        <v>0</v>
      </c>
      <c r="W32" s="21">
        <v>2.5847964073940841E-3</v>
      </c>
      <c r="X32" s="54">
        <v>0</v>
      </c>
      <c r="Y32" s="55">
        <v>0</v>
      </c>
      <c r="Z32" s="59">
        <v>0</v>
      </c>
      <c r="AA32" s="60">
        <v>0</v>
      </c>
      <c r="AB32" s="59">
        <v>0</v>
      </c>
      <c r="AC32" s="20">
        <v>0.1529499319937383</v>
      </c>
      <c r="AD32" s="54">
        <v>0.13994598575988215</v>
      </c>
      <c r="AE32" s="55">
        <v>0.11931175443285211</v>
      </c>
      <c r="AF32" s="59">
        <v>0.12071054252904237</v>
      </c>
      <c r="AG32" s="60">
        <v>0.11949191444966092</v>
      </c>
      <c r="AH32" s="58">
        <v>0.11339102845160239</v>
      </c>
      <c r="AI32" s="20">
        <v>0.16685219176618935</v>
      </c>
      <c r="AJ32" s="54">
        <v>0.16495660232239759</v>
      </c>
      <c r="AK32" s="55">
        <v>0.19036102615358733</v>
      </c>
      <c r="AL32" s="59">
        <v>0.13749805512822758</v>
      </c>
      <c r="AM32" s="60">
        <v>0.13064610877331767</v>
      </c>
      <c r="AN32" s="59">
        <v>0.11309128928968176</v>
      </c>
      <c r="AO32" s="20">
        <v>0</v>
      </c>
      <c r="AP32" s="54">
        <v>0</v>
      </c>
      <c r="AQ32" s="55">
        <v>0</v>
      </c>
      <c r="AR32" s="59">
        <v>1.542202367794702E-2</v>
      </c>
      <c r="AS32" s="60">
        <v>1.5503315125551014E-2</v>
      </c>
      <c r="AT32" s="59">
        <v>1.7947561711569221E-2</v>
      </c>
      <c r="AU32" s="20">
        <v>6.9466709415410915E-2</v>
      </c>
      <c r="AV32" s="54">
        <v>6.9990309034133738E-2</v>
      </c>
      <c r="AW32" s="55">
        <v>7.2060268588273829E-2</v>
      </c>
      <c r="AX32" s="59">
        <v>0</v>
      </c>
      <c r="AY32" s="60">
        <v>0</v>
      </c>
      <c r="AZ32" s="58">
        <v>0</v>
      </c>
      <c r="BA32" s="20">
        <v>0.16821468001804568</v>
      </c>
      <c r="BB32" s="54">
        <v>5.3169758723445162E-2</v>
      </c>
      <c r="BC32" s="55">
        <v>3.3699200546337259E-2</v>
      </c>
      <c r="BD32" s="59">
        <v>0.16058959105161397</v>
      </c>
      <c r="BE32" s="60">
        <v>0.15620831914562738</v>
      </c>
      <c r="BF32" s="59">
        <v>0.17934930061067927</v>
      </c>
      <c r="BG32" s="56">
        <v>0.14100901072926711</v>
      </c>
      <c r="BH32" s="60">
        <v>0.13991975111024404</v>
      </c>
      <c r="BI32" s="65">
        <v>0.14107283746748139</v>
      </c>
    </row>
    <row r="33" spans="1:78" x14ac:dyDescent="0.25">
      <c r="A33" s="110" t="s">
        <v>64</v>
      </c>
      <c r="B33" s="19">
        <v>0.18709077938091295</v>
      </c>
      <c r="C33" s="54">
        <v>0.19189154330312261</v>
      </c>
      <c r="D33" s="55">
        <v>0.2117049238451526</v>
      </c>
      <c r="E33" s="59">
        <v>0.11794025823420194</v>
      </c>
      <c r="F33" s="60">
        <v>0.11280762216600052</v>
      </c>
      <c r="G33" s="59">
        <v>0.12622234153062795</v>
      </c>
      <c r="H33" s="56">
        <v>0.18674249415528485</v>
      </c>
      <c r="I33" s="60">
        <v>0.17902146739405472</v>
      </c>
      <c r="J33" s="55">
        <v>0.19855851149288983</v>
      </c>
      <c r="K33" s="59">
        <v>0</v>
      </c>
      <c r="L33" s="60">
        <v>0</v>
      </c>
      <c r="M33" s="58">
        <v>0</v>
      </c>
      <c r="N33" s="20">
        <v>8.4904300839211133E-2</v>
      </c>
      <c r="O33" s="54">
        <v>6.2864535504206898E-2</v>
      </c>
      <c r="P33" s="55">
        <v>6.0897676239991337E-2</v>
      </c>
      <c r="Q33" s="59">
        <v>1.5218727609442111E-2</v>
      </c>
      <c r="R33" s="60">
        <v>1.2606012400028892E-2</v>
      </c>
      <c r="S33" s="59">
        <v>1.3914953592832603E-2</v>
      </c>
      <c r="T33" s="56">
        <v>0</v>
      </c>
      <c r="U33" s="60">
        <v>0</v>
      </c>
      <c r="V33" s="55">
        <v>0</v>
      </c>
      <c r="W33" s="21">
        <v>3.0989332015380401E-3</v>
      </c>
      <c r="X33" s="54">
        <v>2.0915490362289463E-3</v>
      </c>
      <c r="Y33" s="55">
        <v>2.2558668360450449E-3</v>
      </c>
      <c r="Z33" s="59">
        <v>0</v>
      </c>
      <c r="AA33" s="60">
        <v>0</v>
      </c>
      <c r="AB33" s="59">
        <v>0</v>
      </c>
      <c r="AC33" s="20">
        <v>0.14139233675121424</v>
      </c>
      <c r="AD33" s="54">
        <v>0.14139233675121424</v>
      </c>
      <c r="AE33" s="55">
        <v>0.12233116091944624</v>
      </c>
      <c r="AF33" s="59">
        <v>0.13029234817301263</v>
      </c>
      <c r="AG33" s="60">
        <v>0.13818832587680022</v>
      </c>
      <c r="AH33" s="58">
        <v>0.1418991057561759</v>
      </c>
      <c r="AI33" s="20">
        <v>0.17786359524865927</v>
      </c>
      <c r="AJ33" s="54">
        <v>0.17787121479606044</v>
      </c>
      <c r="AK33" s="55">
        <v>0.19263545511853772</v>
      </c>
      <c r="AL33" s="59">
        <v>0.13584557425687702</v>
      </c>
      <c r="AM33" s="60">
        <v>0.13614058134187118</v>
      </c>
      <c r="AN33" s="59">
        <v>0.13188193336177234</v>
      </c>
      <c r="AO33" s="20">
        <v>0</v>
      </c>
      <c r="AP33" s="54">
        <v>0</v>
      </c>
      <c r="AQ33" s="55">
        <v>0</v>
      </c>
      <c r="AR33" s="59">
        <v>1.7631852348155844E-2</v>
      </c>
      <c r="AS33" s="60">
        <v>1.7692996567558666E-2</v>
      </c>
      <c r="AT33" s="59">
        <v>1.6181343067033546E-2</v>
      </c>
      <c r="AU33" s="20">
        <v>0</v>
      </c>
      <c r="AV33" s="54">
        <v>0</v>
      </c>
      <c r="AW33" s="55">
        <v>0</v>
      </c>
      <c r="AX33" s="59">
        <v>0</v>
      </c>
      <c r="AY33" s="60">
        <v>0</v>
      </c>
      <c r="AZ33" s="58">
        <v>0</v>
      </c>
      <c r="BA33" s="20">
        <v>0.10080781260547693</v>
      </c>
      <c r="BB33" s="54">
        <v>9.8657961552412049E-2</v>
      </c>
      <c r="BC33" s="55">
        <v>8.6459160856676071E-2</v>
      </c>
      <c r="BD33" s="59">
        <v>0.16917383687230667</v>
      </c>
      <c r="BE33" s="60">
        <v>0.16923502171335747</v>
      </c>
      <c r="BF33" s="59">
        <v>0.1825886367558717</v>
      </c>
      <c r="BG33" s="56">
        <v>0.1490819531953938</v>
      </c>
      <c r="BH33" s="60">
        <v>0.15478848341694051</v>
      </c>
      <c r="BI33" s="65">
        <v>0.15770538896307063</v>
      </c>
    </row>
    <row r="34" spans="1:78" x14ac:dyDescent="0.25">
      <c r="A34" s="110" t="s">
        <v>65</v>
      </c>
      <c r="B34" s="19">
        <v>0.19712334421710404</v>
      </c>
      <c r="C34" s="54">
        <v>0.19711915762369758</v>
      </c>
      <c r="D34" s="55">
        <v>0.15065054805022615</v>
      </c>
      <c r="E34" s="59">
        <v>0.11268775218815405</v>
      </c>
      <c r="F34" s="60">
        <v>0.11098255025780093</v>
      </c>
      <c r="G34" s="59">
        <v>0.11767608873603581</v>
      </c>
      <c r="H34" s="56">
        <v>0.18363667172991671</v>
      </c>
      <c r="I34" s="60">
        <v>0.18713112805016524</v>
      </c>
      <c r="J34" s="55">
        <v>0.20458880241590122</v>
      </c>
      <c r="K34" s="59">
        <v>0</v>
      </c>
      <c r="L34" s="60">
        <v>0</v>
      </c>
      <c r="M34" s="58">
        <v>0</v>
      </c>
      <c r="N34" s="20">
        <v>8.8578370513718974E-2</v>
      </c>
      <c r="O34" s="54">
        <v>1.5293996073163171E-2</v>
      </c>
      <c r="P34" s="55">
        <v>1.6932494997217388E-2</v>
      </c>
      <c r="Q34" s="59">
        <v>1.8807249339745501E-2</v>
      </c>
      <c r="R34" s="60">
        <v>1.4030757980850529E-2</v>
      </c>
      <c r="S34" s="59">
        <v>7.9625780140877532E-3</v>
      </c>
      <c r="T34" s="56">
        <v>0</v>
      </c>
      <c r="U34" s="60">
        <v>0</v>
      </c>
      <c r="V34" s="55">
        <v>0</v>
      </c>
      <c r="W34" s="21">
        <v>6.6785562937905893E-4</v>
      </c>
      <c r="X34" s="54">
        <v>0</v>
      </c>
      <c r="Y34" s="55">
        <v>0</v>
      </c>
      <c r="Z34" s="59">
        <v>0</v>
      </c>
      <c r="AA34" s="60">
        <v>0</v>
      </c>
      <c r="AB34" s="59">
        <v>0</v>
      </c>
      <c r="AC34" s="20">
        <v>0.14450505767701868</v>
      </c>
      <c r="AD34" s="54">
        <v>0.14450505767701868</v>
      </c>
      <c r="AE34" s="55">
        <v>0.12663889781562868</v>
      </c>
      <c r="AF34" s="59">
        <v>0.13240326151178838</v>
      </c>
      <c r="AG34" s="60">
        <v>0.13946052943509499</v>
      </c>
      <c r="AH34" s="58">
        <v>0.1218634602182265</v>
      </c>
      <c r="AI34" s="20">
        <v>0.18248150325646831</v>
      </c>
      <c r="AJ34" s="54">
        <v>0.18451368014286273</v>
      </c>
      <c r="AK34" s="55">
        <v>0.20078865096261059</v>
      </c>
      <c r="AL34" s="59">
        <v>0.14197698677671308</v>
      </c>
      <c r="AM34" s="60">
        <v>0.14275166738124401</v>
      </c>
      <c r="AN34" s="59">
        <v>0.12869815105534763</v>
      </c>
      <c r="AO34" s="20">
        <v>0</v>
      </c>
      <c r="AP34" s="54">
        <v>0</v>
      </c>
      <c r="AQ34" s="55">
        <v>0</v>
      </c>
      <c r="AR34" s="59">
        <v>2.0934619950446522E-2</v>
      </c>
      <c r="AS34" s="60">
        <v>2.1157120242137017E-2</v>
      </c>
      <c r="AT34" s="59">
        <v>2.0122439123703286E-2</v>
      </c>
      <c r="AU34" s="20">
        <v>3.2484543644556219E-2</v>
      </c>
      <c r="AV34" s="54">
        <v>3.456735057983943E-2</v>
      </c>
      <c r="AW34" s="55">
        <v>3.441907320349228E-2</v>
      </c>
      <c r="AX34" s="59">
        <v>0</v>
      </c>
      <c r="AY34" s="60">
        <v>0</v>
      </c>
      <c r="AZ34" s="58">
        <v>0</v>
      </c>
      <c r="BA34" s="20">
        <v>0.11045230096928511</v>
      </c>
      <c r="BB34" s="54">
        <v>0.11296403855051634</v>
      </c>
      <c r="BC34" s="55">
        <v>0.11459781185657683</v>
      </c>
      <c r="BD34" s="59">
        <v>0.17368766287686901</v>
      </c>
      <c r="BE34" s="60">
        <v>0.17558512554103595</v>
      </c>
      <c r="BF34" s="59">
        <v>0.18997156784827746</v>
      </c>
      <c r="BG34" s="56">
        <v>0.15208552390770808</v>
      </c>
      <c r="BH34" s="60">
        <v>0.1585726166808771</v>
      </c>
      <c r="BI34" s="65">
        <v>0.14716274741169461</v>
      </c>
    </row>
    <row r="35" spans="1:78" x14ac:dyDescent="0.25">
      <c r="A35" s="110" t="s">
        <v>66</v>
      </c>
      <c r="B35" s="19">
        <v>0.19213878400628936</v>
      </c>
      <c r="C35" s="54">
        <v>0.1965753258353049</v>
      </c>
      <c r="D35" s="55">
        <v>0.22710965325189691</v>
      </c>
      <c r="E35" s="59">
        <v>0.12081338121030623</v>
      </c>
      <c r="F35" s="60">
        <v>0.10658804683751649</v>
      </c>
      <c r="G35" s="59">
        <v>9.7814091015426055E-2</v>
      </c>
      <c r="H35" s="56">
        <v>0.20507426700496528</v>
      </c>
      <c r="I35" s="60">
        <v>0.20296847919735614</v>
      </c>
      <c r="J35" s="55">
        <v>0.20589352273661335</v>
      </c>
      <c r="K35" s="59">
        <v>0</v>
      </c>
      <c r="L35" s="60">
        <v>0</v>
      </c>
      <c r="M35" s="58">
        <v>0</v>
      </c>
      <c r="N35" s="20">
        <v>9.0253922397689923E-2</v>
      </c>
      <c r="O35" s="54">
        <v>2.947812002809351E-2</v>
      </c>
      <c r="P35" s="55">
        <v>3.1446923550276222E-2</v>
      </c>
      <c r="Q35" s="59">
        <v>1.547789435585095E-2</v>
      </c>
      <c r="R35" s="60">
        <v>1.6895486226277925E-2</v>
      </c>
      <c r="S35" s="59">
        <v>1.6860532069805183E-2</v>
      </c>
      <c r="T35" s="56">
        <v>0</v>
      </c>
      <c r="U35" s="60">
        <v>0</v>
      </c>
      <c r="V35" s="55">
        <v>0</v>
      </c>
      <c r="W35" s="21">
        <v>2.794277059637701E-3</v>
      </c>
      <c r="X35" s="54">
        <v>0</v>
      </c>
      <c r="Y35" s="55">
        <v>0</v>
      </c>
      <c r="Z35" s="59">
        <v>0</v>
      </c>
      <c r="AA35" s="60">
        <v>0</v>
      </c>
      <c r="AB35" s="59">
        <v>0</v>
      </c>
      <c r="AC35" s="20">
        <v>0.15154463634152274</v>
      </c>
      <c r="AD35" s="54">
        <v>0.16337937335411404</v>
      </c>
      <c r="AE35" s="55">
        <v>0.13243746451727959</v>
      </c>
      <c r="AF35" s="59">
        <v>0.13118982402088408</v>
      </c>
      <c r="AG35" s="60">
        <v>0.13456566997119448</v>
      </c>
      <c r="AH35" s="58">
        <v>0.12747507673611014</v>
      </c>
      <c r="AI35" s="20">
        <v>0.17879846652089737</v>
      </c>
      <c r="AJ35" s="54">
        <v>0.18007453069011189</v>
      </c>
      <c r="AK35" s="55">
        <v>0.1886028032241624</v>
      </c>
      <c r="AL35" s="59">
        <v>0.11497241870743515</v>
      </c>
      <c r="AM35" s="60">
        <v>0.11557237862526204</v>
      </c>
      <c r="AN35" s="59">
        <v>0.12461750332439421</v>
      </c>
      <c r="AO35" s="20">
        <v>2.5314166892686013E-3</v>
      </c>
      <c r="AP35" s="54">
        <v>2.5314166892686013E-3</v>
      </c>
      <c r="AQ35" s="55">
        <v>4.5314775853698011E-3</v>
      </c>
      <c r="AR35" s="59">
        <v>2.205626745621711E-2</v>
      </c>
      <c r="AS35" s="60">
        <v>2.2632894451988742E-2</v>
      </c>
      <c r="AT35" s="59">
        <v>2.1869646802232724E-2</v>
      </c>
      <c r="AU35" s="20">
        <v>1.6450551577317594E-2</v>
      </c>
      <c r="AV35" s="54">
        <v>1.6450551577317594E-2</v>
      </c>
      <c r="AW35" s="55">
        <v>2.0655768685627893E-2</v>
      </c>
      <c r="AX35" s="59">
        <v>0</v>
      </c>
      <c r="AY35" s="60">
        <v>0</v>
      </c>
      <c r="AZ35" s="58">
        <v>0</v>
      </c>
      <c r="BA35" s="20">
        <v>0.10619251213770489</v>
      </c>
      <c r="BB35" s="54">
        <v>0.10582076711723816</v>
      </c>
      <c r="BC35" s="55">
        <v>6.5037516472286214E-2</v>
      </c>
      <c r="BD35" s="59">
        <v>0.16646333361645085</v>
      </c>
      <c r="BE35" s="60">
        <v>0.1676554050099606</v>
      </c>
      <c r="BF35" s="59">
        <v>0.17605076187578708</v>
      </c>
      <c r="BG35" s="56">
        <v>0.14728952486075347</v>
      </c>
      <c r="BH35" s="60">
        <v>0.15143595526912423</v>
      </c>
      <c r="BI35" s="65">
        <v>0.14472910589641774</v>
      </c>
    </row>
    <row r="36" spans="1:78" x14ac:dyDescent="0.25">
      <c r="A36" s="110" t="s">
        <v>67</v>
      </c>
      <c r="B36" s="19">
        <v>0.16135579666266425</v>
      </c>
      <c r="C36" s="54">
        <v>0.15624294007646217</v>
      </c>
      <c r="D36" s="55">
        <v>0.15563521734074767</v>
      </c>
      <c r="E36" s="59">
        <v>0.11976537033635094</v>
      </c>
      <c r="F36" s="60">
        <v>9.5962301106242709E-2</v>
      </c>
      <c r="G36" s="59">
        <v>6.7080077957088438E-2</v>
      </c>
      <c r="H36" s="56">
        <v>0.209753820090575</v>
      </c>
      <c r="I36" s="60">
        <v>0.19349907377987735</v>
      </c>
      <c r="J36" s="55">
        <v>0.18841849771008295</v>
      </c>
      <c r="K36" s="59">
        <v>0</v>
      </c>
      <c r="L36" s="60">
        <v>0</v>
      </c>
      <c r="M36" s="58">
        <v>0</v>
      </c>
      <c r="N36" s="20">
        <v>7.1525539752413672E-2</v>
      </c>
      <c r="O36" s="54">
        <v>5.4398296556199266E-3</v>
      </c>
      <c r="P36" s="55">
        <v>5.5959187099542066E-3</v>
      </c>
      <c r="Q36" s="59">
        <v>1.3352372475394107E-2</v>
      </c>
      <c r="R36" s="60">
        <v>1.1151711351949964E-2</v>
      </c>
      <c r="S36" s="59">
        <v>6.3938953862778232E-3</v>
      </c>
      <c r="T36" s="56">
        <v>0</v>
      </c>
      <c r="U36" s="60">
        <v>0</v>
      </c>
      <c r="V36" s="55">
        <v>0</v>
      </c>
      <c r="W36" s="21">
        <v>1.2903524031897467E-2</v>
      </c>
      <c r="X36" s="54">
        <v>3.4325367374202168E-3</v>
      </c>
      <c r="Y36" s="55">
        <v>3.4777180819047194E-3</v>
      </c>
      <c r="Z36" s="59">
        <v>6.1986255221668238E-3</v>
      </c>
      <c r="AA36" s="60">
        <v>6.2730124096549841E-3</v>
      </c>
      <c r="AB36" s="59">
        <v>2.8260388764652397E-3</v>
      </c>
      <c r="AC36" s="20">
        <v>0.12503870368459077</v>
      </c>
      <c r="AD36" s="54">
        <v>0.14005618432156855</v>
      </c>
      <c r="AE36" s="55">
        <v>0.13619736436014507</v>
      </c>
      <c r="AF36" s="59">
        <v>0.1176175352991814</v>
      </c>
      <c r="AG36" s="60">
        <v>0.10932181996326429</v>
      </c>
      <c r="AH36" s="58">
        <v>8.4286130434584175E-2</v>
      </c>
      <c r="AI36" s="20">
        <v>0.17981399447880009</v>
      </c>
      <c r="AJ36" s="54">
        <v>0.15827347951044102</v>
      </c>
      <c r="AK36" s="55">
        <v>0.15291169351396516</v>
      </c>
      <c r="AL36" s="59">
        <v>0.15739690191590869</v>
      </c>
      <c r="AM36" s="60">
        <v>0.15816398280644617</v>
      </c>
      <c r="AN36" s="59">
        <v>0.11978842266213498</v>
      </c>
      <c r="AO36" s="20">
        <v>0</v>
      </c>
      <c r="AP36" s="54">
        <v>0</v>
      </c>
      <c r="AQ36" s="55">
        <v>0</v>
      </c>
      <c r="AR36" s="59">
        <v>2.1399128520491004E-2</v>
      </c>
      <c r="AS36" s="60">
        <v>2.1526961173434653E-2</v>
      </c>
      <c r="AT36" s="59">
        <v>1.8282409206024055E-2</v>
      </c>
      <c r="AU36" s="20">
        <v>0</v>
      </c>
      <c r="AV36" s="54">
        <v>0</v>
      </c>
      <c r="AW36" s="55">
        <v>0</v>
      </c>
      <c r="AX36" s="59">
        <v>0</v>
      </c>
      <c r="AY36" s="60">
        <v>0</v>
      </c>
      <c r="AZ36" s="58">
        <v>0</v>
      </c>
      <c r="BA36" s="20">
        <v>0.28896869038267309</v>
      </c>
      <c r="BB36" s="54">
        <v>0.29397224995750154</v>
      </c>
      <c r="BC36" s="55">
        <v>0.28584527655321351</v>
      </c>
      <c r="BD36" s="59">
        <v>0.17644656314328794</v>
      </c>
      <c r="BE36" s="60">
        <v>0.1588667422867667</v>
      </c>
      <c r="BF36" s="59">
        <v>0.1470322978816602</v>
      </c>
      <c r="BG36" s="56">
        <v>0.14547553391501214</v>
      </c>
      <c r="BH36" s="60">
        <v>0.13518599205309048</v>
      </c>
      <c r="BI36" s="65">
        <v>0.10564392953834664</v>
      </c>
    </row>
    <row r="37" spans="1:78" x14ac:dyDescent="0.25">
      <c r="A37" s="110" t="s">
        <v>68</v>
      </c>
      <c r="B37" s="19">
        <v>0.18883180730808741</v>
      </c>
      <c r="C37" s="54">
        <v>0.17956839317051193</v>
      </c>
      <c r="D37" s="55">
        <v>0.17547170739652185</v>
      </c>
      <c r="E37" s="59">
        <v>0.11162317339517709</v>
      </c>
      <c r="F37" s="60">
        <v>9.7415480789569353E-2</v>
      </c>
      <c r="G37" s="59">
        <v>0.1175033264051344</v>
      </c>
      <c r="H37" s="56">
        <v>0.24278453597262251</v>
      </c>
      <c r="I37" s="60">
        <v>0.23227243405618261</v>
      </c>
      <c r="J37" s="55">
        <v>0.26627326734584555</v>
      </c>
      <c r="K37" s="59">
        <v>0</v>
      </c>
      <c r="L37" s="60">
        <v>0</v>
      </c>
      <c r="M37" s="58">
        <v>0</v>
      </c>
      <c r="N37" s="20">
        <v>6.2626814711349982E-2</v>
      </c>
      <c r="O37" s="54">
        <v>6.8859653864031915E-3</v>
      </c>
      <c r="P37" s="55">
        <v>6.9781150592396297E-3</v>
      </c>
      <c r="Q37" s="59" t="e">
        <v>#N/A</v>
      </c>
      <c r="R37" s="60" t="e">
        <v>#N/A</v>
      </c>
      <c r="S37" s="59" t="e">
        <v>#N/A</v>
      </c>
      <c r="T37" s="56" t="e">
        <v>#N/A</v>
      </c>
      <c r="U37" s="60" t="e">
        <v>#N/A</v>
      </c>
      <c r="V37" s="55" t="e">
        <v>#N/A</v>
      </c>
      <c r="W37" s="21">
        <v>8.1854348319007272E-3</v>
      </c>
      <c r="X37" s="54">
        <v>4.2372163183674851E-4</v>
      </c>
      <c r="Y37" s="55">
        <v>5.2825231167805088E-4</v>
      </c>
      <c r="Z37" s="59">
        <v>1.7074117190531625E-2</v>
      </c>
      <c r="AA37" s="60">
        <v>1.7283708141019347E-2</v>
      </c>
      <c r="AB37" s="59">
        <v>6.0231686658339181E-3</v>
      </c>
      <c r="AC37" s="20">
        <v>0.14289209689258625</v>
      </c>
      <c r="AD37" s="20">
        <v>0.15291961246399582</v>
      </c>
      <c r="AE37" s="20">
        <v>0.15438380100729776</v>
      </c>
      <c r="AF37" s="59" t="e">
        <v>#N/A</v>
      </c>
      <c r="AG37" s="20">
        <f>'Santa Fe'!AP37/Argentina!AP37</f>
        <v>0.13071417794975038</v>
      </c>
      <c r="AH37" s="20">
        <f>'Santa Fe'!AQ37/Argentina!AQ37</f>
        <v>0.13035166714756813</v>
      </c>
      <c r="AI37" s="20">
        <v>0.18477636893805122</v>
      </c>
      <c r="AJ37" s="54">
        <v>0.18601903977944539</v>
      </c>
      <c r="AK37" s="55">
        <v>0.22393714651672103</v>
      </c>
      <c r="AL37" s="59">
        <v>0.11318847576620202</v>
      </c>
      <c r="AM37" s="60">
        <v>0.11336434889302888</v>
      </c>
      <c r="AN37" s="59">
        <v>8.6296928800797715E-2</v>
      </c>
      <c r="AO37" s="20">
        <v>0</v>
      </c>
      <c r="AP37" s="54">
        <v>0</v>
      </c>
      <c r="AQ37" s="55">
        <v>0</v>
      </c>
      <c r="AR37" s="59" t="e">
        <v>#N/A</v>
      </c>
      <c r="AS37" s="60" t="e">
        <v>#N/A</v>
      </c>
      <c r="AT37" s="59" t="e">
        <v>#N/A</v>
      </c>
      <c r="AU37" s="20">
        <v>2.0135245777359978E-2</v>
      </c>
      <c r="AV37" s="54">
        <v>2.0462880212025025E-2</v>
      </c>
      <c r="AW37" s="55">
        <v>2.1611088968601921E-2</v>
      </c>
      <c r="AX37" s="59">
        <v>0</v>
      </c>
      <c r="AY37" s="60">
        <v>0</v>
      </c>
      <c r="AZ37" s="58">
        <v>0</v>
      </c>
      <c r="BA37" s="20">
        <v>0.29055099764071973</v>
      </c>
      <c r="BB37" s="54">
        <v>0.29004044497506937</v>
      </c>
      <c r="BC37" s="55">
        <v>0.28642530835458357</v>
      </c>
      <c r="BD37" s="59" t="e">
        <v>#N/A</v>
      </c>
      <c r="BE37" s="60" t="e">
        <v>#N/A</v>
      </c>
      <c r="BF37" s="59" t="e">
        <v>#N/A</v>
      </c>
      <c r="BG37" s="56" t="e">
        <v>#N/A</v>
      </c>
      <c r="BH37" s="60" t="e">
        <v>#N/A</v>
      </c>
      <c r="BI37" s="65" t="e">
        <v>#N/A</v>
      </c>
    </row>
    <row r="38" spans="1:78" x14ac:dyDescent="0.25">
      <c r="A38" s="110" t="s">
        <v>69</v>
      </c>
      <c r="B38" s="19">
        <f>'Santa Fe'!B38/Argentina!B38</f>
        <v>0.19289441234264337</v>
      </c>
      <c r="C38" s="54">
        <f>'Santa Fe'!C38/Argentina!C38</f>
        <v>0.19260095283256454</v>
      </c>
      <c r="D38" s="58">
        <f>'Santa Fe'!D38/Argentina!D38</f>
        <v>0.18880384305369774</v>
      </c>
      <c r="E38" s="20">
        <f>'Santa Fe'!F38/Argentina!F38</f>
        <v>8.464797055850834E-2</v>
      </c>
      <c r="F38" s="54">
        <f>'Santa Fe'!G38/Argentina!G38</f>
        <v>8.5839565062866982E-2</v>
      </c>
      <c r="G38" s="55">
        <f>'Santa Fe'!H38/Argentina!H38</f>
        <v>0.10097779205063942</v>
      </c>
      <c r="H38" s="56">
        <f>'Santa Fe'!J38/Argentina!J38</f>
        <v>0.22141799703519291</v>
      </c>
      <c r="I38" s="60">
        <f>'Santa Fe'!K38/Argentina!K38</f>
        <v>0.18169609542846743</v>
      </c>
      <c r="J38" s="55">
        <f>'Santa Fe'!L38/Argentina!L38</f>
        <v>0.20495767835550183</v>
      </c>
      <c r="K38" s="59">
        <f>'Santa Fe'!N38/Argentina!N38</f>
        <v>0</v>
      </c>
      <c r="L38" s="60">
        <f>'Santa Fe'!O38/Argentina!O38</f>
        <v>0</v>
      </c>
      <c r="M38" s="58">
        <f>'Santa Fe'!P38/Argentina!P38</f>
        <v>0</v>
      </c>
      <c r="N38" s="20">
        <f>'Santa Fe'!R38/Argentina!R38</f>
        <v>5.3301196678560855E-2</v>
      </c>
      <c r="O38" s="54">
        <f>'Santa Fe'!S38/Argentina!S38</f>
        <v>2.1999137024352095E-2</v>
      </c>
      <c r="P38" s="55">
        <f>'Santa Fe'!T38/Argentina!T38</f>
        <v>2.1692137813953322E-2</v>
      </c>
      <c r="Q38" s="59" t="e">
        <f>'Santa Fe'!V38/Argentina!V38</f>
        <v>#N/A</v>
      </c>
      <c r="R38" s="60" t="e">
        <f>'Santa Fe'!W38/Argentina!W38</f>
        <v>#N/A</v>
      </c>
      <c r="S38" s="59" t="e">
        <f>'Santa Fe'!X38/Argentina!X38</f>
        <v>#N/A</v>
      </c>
      <c r="T38" s="56" t="e">
        <f>'Santa Fe'!Z38/Argentina!Z38</f>
        <v>#N/A</v>
      </c>
      <c r="U38" s="60" t="e">
        <f>'Santa Fe'!AA38/Argentina!AA38</f>
        <v>#N/A</v>
      </c>
      <c r="V38" s="55" t="e">
        <f>'Santa Fe'!AB38/Argentina!AB38</f>
        <v>#N/A</v>
      </c>
      <c r="W38" s="21">
        <f>'Santa Fe'!AD38/Argentina!AD38</f>
        <v>6.1052114728665976E-3</v>
      </c>
      <c r="X38" s="54">
        <f>'Santa Fe'!AE38/Argentina!AE38</f>
        <v>5.1251724817662136E-3</v>
      </c>
      <c r="Y38" s="55">
        <f>'Santa Fe'!AF38/Argentina!AF38</f>
        <v>1.5786932134764682E-3</v>
      </c>
      <c r="Z38" s="59">
        <f>'Santa Fe'!AH38/Argentina!AH38</f>
        <v>7.6826157770197596E-3</v>
      </c>
      <c r="AA38" s="60">
        <f>'Santa Fe'!AI38/Argentina!AI38</f>
        <v>7.881214337505122E-3</v>
      </c>
      <c r="AB38" s="59">
        <f>'Santa Fe'!AJ38/Argentina!AJ38</f>
        <v>9.1848731262858824E-3</v>
      </c>
      <c r="AC38" s="20">
        <f>'Santa Fe'!AL38/Argentina!AL38</f>
        <v>0.13862741742255691</v>
      </c>
      <c r="AD38" s="54">
        <f>'Santa Fe'!AM38/Argentina!AM38</f>
        <v>0.13862741742255691</v>
      </c>
      <c r="AE38" s="55">
        <f>'Santa Fe'!AN38/Argentina!AN38</f>
        <v>0.13571928391967525</v>
      </c>
      <c r="AF38" s="59" t="e">
        <f>'Santa Fe'!AP38/Argentina!AP38</f>
        <v>#N/A</v>
      </c>
      <c r="AG38" s="60" t="e">
        <f>'Santa Fe'!AQ38/Argentina!AQ38</f>
        <v>#N/A</v>
      </c>
      <c r="AH38" s="58" t="e">
        <f>'Santa Fe'!AR38/Argentina!AR38</f>
        <v>#N/A</v>
      </c>
      <c r="AI38" s="20">
        <f>'Santa Fe'!AS38/Argentina!AS38</f>
        <v>0.1883428503473055</v>
      </c>
      <c r="AJ38" s="54">
        <f>'Santa Fe'!AT38/Argentina!AT38</f>
        <v>0.19262106307400076</v>
      </c>
      <c r="AK38" s="55">
        <f>'Santa Fe'!AU38/Argentina!AU38</f>
        <v>0.22430712973251304</v>
      </c>
      <c r="AL38" s="59">
        <f>'Santa Fe'!AW38/Argentina!AW38</f>
        <v>0.14158123991693608</v>
      </c>
      <c r="AM38" s="60">
        <f>'Santa Fe'!AX38/Argentina!AX38</f>
        <v>0.14229183222681793</v>
      </c>
      <c r="AN38" s="59">
        <f>'Santa Fe'!AY38/Argentina!AY38</f>
        <v>0.13584609472078601</v>
      </c>
      <c r="AO38" s="20">
        <f>'Santa Fe'!BA38/Argentina!BA38</f>
        <v>0</v>
      </c>
      <c r="AP38" s="54">
        <f>'Santa Fe'!BB38/Argentina!BB38</f>
        <v>0</v>
      </c>
      <c r="AQ38" s="55">
        <f>'Santa Fe'!BC38/Argentina!BC38</f>
        <v>0</v>
      </c>
      <c r="AR38" s="59">
        <f>'Santa Fe'!BE38/Argentina!BE38</f>
        <v>3.4281201520941079E-2</v>
      </c>
      <c r="AS38" s="60">
        <f>'Santa Fe'!BF38/Argentina!BF38</f>
        <v>3.4360158385758816E-2</v>
      </c>
      <c r="AT38" s="59">
        <f>'Santa Fe'!BG38/Argentina!BG38</f>
        <v>2.8277951763351621E-2</v>
      </c>
      <c r="AU38" s="20">
        <f>'Santa Fe'!BI38/Argentina!BI38</f>
        <v>0.13221612086380061</v>
      </c>
      <c r="AV38" s="54">
        <f>'Santa Fe'!BJ38/Argentina!BJ38</f>
        <v>0.13336585925840891</v>
      </c>
      <c r="AW38" s="55">
        <f>'Santa Fe'!BK38/Argentina!BK38</f>
        <v>0.10884050771681598</v>
      </c>
      <c r="AX38" s="59">
        <f>'Santa Fe'!BM38/Argentina!BM38</f>
        <v>0</v>
      </c>
      <c r="AY38" s="60">
        <f>'Santa Fe'!BN38/Argentina!BN38</f>
        <v>0</v>
      </c>
      <c r="AZ38" s="58">
        <f>'Santa Fe'!BO38/Argentina!BO38</f>
        <v>0</v>
      </c>
      <c r="BA38" s="20">
        <f>'Santa Fe'!BQ38/Argentina!BQ38</f>
        <v>0.34495039430170438</v>
      </c>
      <c r="BB38" s="54">
        <f>'Santa Fe'!BR38/Argentina!BR38</f>
        <v>0.36732954317006683</v>
      </c>
      <c r="BC38" s="55">
        <f>'Santa Fe'!BS38/Argentina!BS38</f>
        <v>0.37298470310792553</v>
      </c>
      <c r="BD38" s="59" t="e">
        <v>#N/A</v>
      </c>
      <c r="BE38" s="60" t="e">
        <v>#N/A</v>
      </c>
      <c r="BF38" s="59" t="e">
        <v>#N/A</v>
      </c>
      <c r="BG38" s="56" t="e">
        <v>#N/A</v>
      </c>
      <c r="BH38" s="60" t="e">
        <v>#N/A</v>
      </c>
      <c r="BI38" s="65" t="e">
        <v>#N/A</v>
      </c>
    </row>
    <row r="39" spans="1:78" x14ac:dyDescent="0.25">
      <c r="A39" s="110" t="s">
        <v>70</v>
      </c>
      <c r="B39" s="19" t="e">
        <v>#N/A</v>
      </c>
      <c r="C39" s="54" t="e">
        <v>#N/A</v>
      </c>
      <c r="D39" s="55" t="e">
        <v>#N/A</v>
      </c>
      <c r="E39" s="59" t="e">
        <v>#N/A</v>
      </c>
      <c r="F39" s="60" t="e">
        <v>#N/A</v>
      </c>
      <c r="G39" s="59" t="e">
        <v>#N/A</v>
      </c>
      <c r="H39" s="56" t="e">
        <v>#N/A</v>
      </c>
      <c r="I39" s="60" t="e">
        <v>#N/A</v>
      </c>
      <c r="J39" s="55" t="e">
        <v>#N/A</v>
      </c>
      <c r="K39" s="59" t="e">
        <v>#N/A</v>
      </c>
      <c r="L39" s="60" t="e">
        <v>#N/A</v>
      </c>
      <c r="M39" s="58" t="e">
        <v>#N/A</v>
      </c>
      <c r="N39" s="20" t="e">
        <v>#N/A</v>
      </c>
      <c r="O39" s="54" t="e">
        <v>#N/A</v>
      </c>
      <c r="P39" s="55" t="e">
        <v>#N/A</v>
      </c>
      <c r="Q39" s="59" t="e">
        <v>#N/A</v>
      </c>
      <c r="R39" s="60" t="e">
        <v>#N/A</v>
      </c>
      <c r="S39" s="59" t="e">
        <v>#N/A</v>
      </c>
      <c r="T39" s="56" t="e">
        <v>#N/A</v>
      </c>
      <c r="U39" s="60" t="e">
        <v>#N/A</v>
      </c>
      <c r="V39" s="55" t="e">
        <v>#N/A</v>
      </c>
      <c r="W39" s="21" t="e">
        <v>#N/A</v>
      </c>
      <c r="X39" s="54" t="e">
        <v>#N/A</v>
      </c>
      <c r="Y39" s="55" t="e">
        <v>#N/A</v>
      </c>
      <c r="Z39" s="59" t="e">
        <v>#N/A</v>
      </c>
      <c r="AA39" s="60" t="e">
        <v>#N/A</v>
      </c>
      <c r="AB39" s="59" t="e">
        <v>#N/A</v>
      </c>
      <c r="AC39" s="20" t="e">
        <v>#N/A</v>
      </c>
      <c r="AD39" s="54" t="e">
        <v>#N/A</v>
      </c>
      <c r="AE39" s="55" t="e">
        <v>#N/A</v>
      </c>
      <c r="AF39" s="59" t="e">
        <v>#N/A</v>
      </c>
      <c r="AG39" s="60" t="e">
        <v>#N/A</v>
      </c>
      <c r="AH39" s="58" t="e">
        <v>#N/A</v>
      </c>
      <c r="AI39" s="20" t="e">
        <v>#N/A</v>
      </c>
      <c r="AJ39" s="54" t="e">
        <v>#N/A</v>
      </c>
      <c r="AK39" s="55" t="e">
        <v>#N/A</v>
      </c>
      <c r="AL39" s="59" t="e">
        <v>#N/A</v>
      </c>
      <c r="AM39" s="60" t="e">
        <v>#N/A</v>
      </c>
      <c r="AN39" s="59" t="e">
        <v>#N/A</v>
      </c>
      <c r="AO39" s="20" t="e">
        <v>#N/A</v>
      </c>
      <c r="AP39" s="54" t="e">
        <v>#N/A</v>
      </c>
      <c r="AQ39" s="55" t="e">
        <v>#N/A</v>
      </c>
      <c r="AR39" s="59" t="e">
        <v>#N/A</v>
      </c>
      <c r="AS39" s="60" t="e">
        <v>#N/A</v>
      </c>
      <c r="AT39" s="59" t="e">
        <v>#N/A</v>
      </c>
      <c r="AU39" s="20" t="e">
        <v>#N/A</v>
      </c>
      <c r="AV39" s="54" t="e">
        <v>#N/A</v>
      </c>
      <c r="AW39" s="55" t="e">
        <v>#N/A</v>
      </c>
      <c r="AX39" s="59" t="e">
        <v>#N/A</v>
      </c>
      <c r="AY39" s="60" t="e">
        <v>#N/A</v>
      </c>
      <c r="AZ39" s="58" t="e">
        <v>#N/A</v>
      </c>
      <c r="BA39" s="20" t="e">
        <v>#N/A</v>
      </c>
      <c r="BB39" s="54" t="e">
        <v>#N/A</v>
      </c>
      <c r="BC39" s="55" t="e">
        <v>#N/A</v>
      </c>
      <c r="BD39" s="59" t="e">
        <v>#N/A</v>
      </c>
      <c r="BE39" s="60" t="e">
        <v>#N/A</v>
      </c>
      <c r="BF39" s="59" t="e">
        <v>#N/A</v>
      </c>
      <c r="BG39" s="56" t="e">
        <v>#N/A</v>
      </c>
      <c r="BH39" s="60" t="e">
        <v>#N/A</v>
      </c>
      <c r="BI39" s="65" t="e">
        <v>#N/A</v>
      </c>
    </row>
    <row r="42" spans="1:78" x14ac:dyDescent="0.25">
      <c r="BJ42" s="10"/>
      <c r="BK42" s="10"/>
      <c r="BL42" s="10"/>
      <c r="BM42" s="10"/>
      <c r="BN42" s="10"/>
      <c r="BO42" s="10"/>
      <c r="BP42" s="10"/>
      <c r="BT42" s="10"/>
      <c r="BU42" s="10"/>
      <c r="BV42" s="10"/>
      <c r="BW42" s="10"/>
      <c r="BX42" s="10"/>
      <c r="BY42" s="10"/>
      <c r="BZ42" s="10"/>
    </row>
  </sheetData>
  <hyperlinks>
    <hyperlink ref="A5" location="Portada!A1" display="VOLVER AL INDICE" xr:uid="{E453E043-5EAD-44F4-9841-CDB9A7F3EE09}"/>
  </hyperlinks>
  <pageMargins left="0.7" right="0.7" top="0.75" bottom="0.75" header="0.3" footer="0.3"/>
  <ignoredErrors>
    <ignoredError sqref="Q38 R38:S38 AF38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40"/>
  <sheetViews>
    <sheetView zoomScale="115" zoomScaleNormal="115" workbookViewId="0">
      <pane xSplit="1" ySplit="9" topLeftCell="AV19" activePane="bottomRight" state="frozen"/>
      <selection pane="topRight" activeCell="B1" sqref="B1"/>
      <selection pane="bottomLeft" activeCell="A10" sqref="A10"/>
      <selection pane="bottomRight" activeCell="AZ39" sqref="AZ39"/>
    </sheetView>
  </sheetViews>
  <sheetFormatPr baseColWidth="10" defaultColWidth="11.42578125" defaultRowHeight="15" x14ac:dyDescent="0.25"/>
  <cols>
    <col min="1" max="78" width="11.42578125" style="10"/>
  </cols>
  <sheetData>
    <row r="1" spans="1:78" ht="7.5" hidden="1" customHeight="1" x14ac:dyDescent="0.25">
      <c r="A1" s="14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35"/>
      <c r="BA1" s="1"/>
      <c r="BB1" s="1"/>
      <c r="BC1" s="1"/>
      <c r="BD1" s="35"/>
      <c r="BE1" s="1"/>
      <c r="BF1" s="1"/>
      <c r="BG1" s="1"/>
      <c r="BH1" s="35"/>
      <c r="BI1" s="1"/>
      <c r="BJ1" s="1"/>
      <c r="BK1" s="1"/>
      <c r="BL1" s="35"/>
      <c r="BM1" s="1"/>
      <c r="BN1" s="1"/>
      <c r="BO1" s="1"/>
      <c r="BP1" s="35"/>
      <c r="BQ1" s="1"/>
      <c r="BR1" s="1"/>
      <c r="BS1" s="1"/>
      <c r="BT1" s="35"/>
      <c r="BU1" s="35"/>
      <c r="BV1" s="35"/>
      <c r="BW1" s="36"/>
      <c r="BX1" s="35"/>
      <c r="BY1" s="35"/>
      <c r="BZ1" s="36"/>
    </row>
    <row r="2" spans="1:78" x14ac:dyDescent="0.25">
      <c r="A2" s="149" t="s">
        <v>6</v>
      </c>
      <c r="B2" s="3" t="s">
        <v>72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 t="s">
        <v>72</v>
      </c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3"/>
      <c r="AZ2" s="3"/>
      <c r="BA2" s="3" t="s">
        <v>72</v>
      </c>
      <c r="BB2" s="3"/>
      <c r="BC2" s="33"/>
      <c r="BD2" s="3"/>
      <c r="BE2" s="3"/>
      <c r="BF2" s="3"/>
      <c r="BG2" s="33"/>
      <c r="BH2" s="3"/>
      <c r="BI2" s="3"/>
      <c r="BJ2" s="3"/>
      <c r="BK2" s="33"/>
      <c r="BL2" s="3"/>
      <c r="BM2" s="3"/>
      <c r="BN2" s="3"/>
      <c r="BO2" s="33"/>
      <c r="BP2" s="3"/>
      <c r="BQ2" s="3"/>
      <c r="BR2" s="3"/>
      <c r="BS2" s="33"/>
      <c r="BT2" s="3"/>
      <c r="BU2" s="3"/>
      <c r="BV2" s="3"/>
      <c r="BW2" s="36"/>
      <c r="BX2" s="3"/>
      <c r="BY2" s="3"/>
      <c r="BZ2" s="46"/>
    </row>
    <row r="3" spans="1:78" x14ac:dyDescent="0.25">
      <c r="A3" s="149" t="s">
        <v>9</v>
      </c>
      <c r="B3" s="3" t="s">
        <v>10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 t="s">
        <v>10</v>
      </c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3"/>
      <c r="AZ3" s="3"/>
      <c r="BA3" s="3" t="s">
        <v>10</v>
      </c>
      <c r="BB3" s="3"/>
      <c r="BC3" s="33"/>
      <c r="BD3" s="3"/>
      <c r="BE3" s="3"/>
      <c r="BF3" s="2" t="s">
        <v>79</v>
      </c>
      <c r="BG3" s="33"/>
      <c r="BH3" s="3"/>
      <c r="BI3" s="3"/>
      <c r="BJ3" s="3"/>
      <c r="BK3" s="33"/>
      <c r="BL3" s="3"/>
      <c r="BM3" s="3"/>
      <c r="BN3" s="3"/>
      <c r="BO3" s="33"/>
      <c r="BP3" s="3"/>
      <c r="BQ3" s="3"/>
      <c r="BR3" s="3"/>
      <c r="BS3" s="33"/>
      <c r="BT3" s="3"/>
      <c r="BU3" s="3"/>
      <c r="BV3" s="3"/>
      <c r="BW3" s="37"/>
      <c r="BX3" s="3"/>
      <c r="BY3" s="3"/>
      <c r="BZ3" s="46"/>
    </row>
    <row r="4" spans="1:78" x14ac:dyDescent="0.25">
      <c r="A4" s="149" t="s">
        <v>11</v>
      </c>
      <c r="B4" s="4" t="s">
        <v>12</v>
      </c>
      <c r="C4" s="4"/>
      <c r="D4" s="4"/>
      <c r="E4" s="4"/>
      <c r="F4" s="4" t="s">
        <v>13</v>
      </c>
      <c r="G4" s="4"/>
      <c r="H4" s="4"/>
      <c r="I4" s="4"/>
      <c r="J4" s="4" t="s">
        <v>14</v>
      </c>
      <c r="K4" s="4"/>
      <c r="L4" s="4"/>
      <c r="M4" s="4"/>
      <c r="N4" s="4" t="s">
        <v>15</v>
      </c>
      <c r="O4" s="4"/>
      <c r="P4" s="4"/>
      <c r="Q4" s="4"/>
      <c r="R4" s="4" t="s">
        <v>16</v>
      </c>
      <c r="S4" s="4"/>
      <c r="T4" s="4"/>
      <c r="U4" s="4"/>
      <c r="V4" s="4" t="s">
        <v>17</v>
      </c>
      <c r="W4" s="4"/>
      <c r="X4" s="4"/>
      <c r="Y4" s="4"/>
      <c r="Z4" s="4" t="s">
        <v>18</v>
      </c>
      <c r="AA4" s="4"/>
      <c r="AB4" s="4"/>
      <c r="AC4" s="4"/>
      <c r="AD4" s="4" t="s">
        <v>19</v>
      </c>
      <c r="AE4" s="4"/>
      <c r="AF4" s="4"/>
      <c r="AG4" s="4"/>
      <c r="AH4" s="4" t="s">
        <v>20</v>
      </c>
      <c r="AI4" s="4"/>
      <c r="AJ4" s="4"/>
      <c r="AK4" s="4"/>
      <c r="AL4" s="4" t="s">
        <v>21</v>
      </c>
      <c r="AM4" s="4"/>
      <c r="AN4" s="4"/>
      <c r="AO4" s="4"/>
      <c r="AP4" s="4" t="s">
        <v>22</v>
      </c>
      <c r="AQ4" s="4"/>
      <c r="AR4" s="4"/>
      <c r="AS4" s="4" t="s">
        <v>23</v>
      </c>
      <c r="AT4" s="4"/>
      <c r="AU4" s="4"/>
      <c r="AV4" s="4"/>
      <c r="AW4" s="4" t="s">
        <v>24</v>
      </c>
      <c r="AX4" s="4"/>
      <c r="AY4" s="16"/>
      <c r="AZ4" s="4"/>
      <c r="BA4" s="4" t="s">
        <v>25</v>
      </c>
      <c r="BB4" s="4"/>
      <c r="BC4" s="16"/>
      <c r="BD4" s="4"/>
      <c r="BE4" s="4" t="s">
        <v>26</v>
      </c>
      <c r="BF4" s="4"/>
      <c r="BG4" s="16"/>
      <c r="BH4" s="4"/>
      <c r="BI4" s="4" t="s">
        <v>27</v>
      </c>
      <c r="BJ4" s="4"/>
      <c r="BK4" s="16"/>
      <c r="BL4" s="4"/>
      <c r="BM4" s="4" t="s">
        <v>28</v>
      </c>
      <c r="BN4" s="4"/>
      <c r="BO4" s="16"/>
      <c r="BP4" s="4"/>
      <c r="BQ4" s="4" t="s">
        <v>29</v>
      </c>
      <c r="BR4" s="4"/>
      <c r="BS4" s="16"/>
      <c r="BT4" s="4"/>
      <c r="BU4" s="4" t="s">
        <v>30</v>
      </c>
      <c r="BV4" s="4"/>
      <c r="BW4" s="4"/>
      <c r="BX4" s="4" t="s">
        <v>31</v>
      </c>
      <c r="BY4" s="4"/>
      <c r="BZ4" s="13"/>
    </row>
    <row r="5" spans="1:78" ht="22.5" x14ac:dyDescent="0.25">
      <c r="A5" s="150" t="s">
        <v>32</v>
      </c>
      <c r="B5" s="17" t="s">
        <v>33</v>
      </c>
      <c r="C5" s="42" t="s">
        <v>34</v>
      </c>
      <c r="D5" s="43" t="s">
        <v>35</v>
      </c>
      <c r="E5" s="11" t="s">
        <v>36</v>
      </c>
      <c r="F5" s="17" t="s">
        <v>33</v>
      </c>
      <c r="G5" s="42" t="s">
        <v>34</v>
      </c>
      <c r="H5" s="43" t="s">
        <v>35</v>
      </c>
      <c r="I5" s="11" t="s">
        <v>36</v>
      </c>
      <c r="J5" s="17" t="s">
        <v>33</v>
      </c>
      <c r="K5" s="42" t="s">
        <v>34</v>
      </c>
      <c r="L5" s="43" t="s">
        <v>35</v>
      </c>
      <c r="M5" s="11" t="s">
        <v>36</v>
      </c>
      <c r="N5" s="17" t="s">
        <v>33</v>
      </c>
      <c r="O5" s="42" t="s">
        <v>34</v>
      </c>
      <c r="P5" s="43" t="s">
        <v>35</v>
      </c>
      <c r="Q5" s="11" t="s">
        <v>36</v>
      </c>
      <c r="R5" s="17" t="s">
        <v>33</v>
      </c>
      <c r="S5" s="42" t="s">
        <v>34</v>
      </c>
      <c r="T5" s="43" t="s">
        <v>35</v>
      </c>
      <c r="U5" s="11" t="s">
        <v>36</v>
      </c>
      <c r="V5" s="17" t="s">
        <v>33</v>
      </c>
      <c r="W5" s="42" t="s">
        <v>34</v>
      </c>
      <c r="X5" s="43" t="s">
        <v>35</v>
      </c>
      <c r="Y5" s="11" t="s">
        <v>36</v>
      </c>
      <c r="Z5" s="17" t="s">
        <v>33</v>
      </c>
      <c r="AA5" s="42" t="s">
        <v>34</v>
      </c>
      <c r="AB5" s="43" t="s">
        <v>35</v>
      </c>
      <c r="AC5" s="11" t="s">
        <v>36</v>
      </c>
      <c r="AD5" s="17" t="s">
        <v>33</v>
      </c>
      <c r="AE5" s="42" t="s">
        <v>34</v>
      </c>
      <c r="AF5" s="43" t="s">
        <v>35</v>
      </c>
      <c r="AG5" s="11" t="s">
        <v>36</v>
      </c>
      <c r="AH5" s="17" t="s">
        <v>33</v>
      </c>
      <c r="AI5" s="42" t="s">
        <v>34</v>
      </c>
      <c r="AJ5" s="43" t="s">
        <v>35</v>
      </c>
      <c r="AK5" s="11" t="s">
        <v>36</v>
      </c>
      <c r="AL5" s="17" t="s">
        <v>33</v>
      </c>
      <c r="AM5" s="42" t="s">
        <v>34</v>
      </c>
      <c r="AN5" s="43" t="s">
        <v>35</v>
      </c>
      <c r="AO5" s="11" t="s">
        <v>36</v>
      </c>
      <c r="AP5" s="17" t="s">
        <v>33</v>
      </c>
      <c r="AQ5" s="42" t="s">
        <v>34</v>
      </c>
      <c r="AR5" s="43" t="s">
        <v>35</v>
      </c>
      <c r="AS5" s="17" t="s">
        <v>33</v>
      </c>
      <c r="AT5" s="42" t="s">
        <v>34</v>
      </c>
      <c r="AU5" s="43" t="s">
        <v>35</v>
      </c>
      <c r="AV5" s="44" t="s">
        <v>36</v>
      </c>
      <c r="AW5" s="17" t="s">
        <v>33</v>
      </c>
      <c r="AX5" s="42" t="s">
        <v>34</v>
      </c>
      <c r="AY5" s="43" t="s">
        <v>35</v>
      </c>
      <c r="AZ5" s="44" t="s">
        <v>36</v>
      </c>
      <c r="BA5" s="17" t="s">
        <v>33</v>
      </c>
      <c r="BB5" s="42" t="s">
        <v>34</v>
      </c>
      <c r="BC5" s="43" t="s">
        <v>35</v>
      </c>
      <c r="BD5" s="44" t="s">
        <v>36</v>
      </c>
      <c r="BE5" s="17" t="s">
        <v>33</v>
      </c>
      <c r="BF5" s="42" t="s">
        <v>34</v>
      </c>
      <c r="BG5" s="43" t="s">
        <v>35</v>
      </c>
      <c r="BH5" s="44" t="s">
        <v>36</v>
      </c>
      <c r="BI5" s="17" t="s">
        <v>33</v>
      </c>
      <c r="BJ5" s="42" t="s">
        <v>34</v>
      </c>
      <c r="BK5" s="43" t="s">
        <v>35</v>
      </c>
      <c r="BL5" s="44" t="s">
        <v>36</v>
      </c>
      <c r="BM5" s="17" t="s">
        <v>33</v>
      </c>
      <c r="BN5" s="42" t="s">
        <v>34</v>
      </c>
      <c r="BO5" s="43" t="s">
        <v>35</v>
      </c>
      <c r="BP5" s="44" t="s">
        <v>36</v>
      </c>
      <c r="BQ5" s="17" t="s">
        <v>33</v>
      </c>
      <c r="BR5" s="42" t="s">
        <v>34</v>
      </c>
      <c r="BS5" s="43" t="s">
        <v>35</v>
      </c>
      <c r="BT5" s="44" t="s">
        <v>36</v>
      </c>
      <c r="BU5" s="17" t="s">
        <v>33</v>
      </c>
      <c r="BV5" s="42" t="s">
        <v>34</v>
      </c>
      <c r="BW5" s="43" t="s">
        <v>35</v>
      </c>
      <c r="BX5" s="17" t="s">
        <v>33</v>
      </c>
      <c r="BY5" s="42" t="s">
        <v>34</v>
      </c>
      <c r="BZ5" s="47" t="s">
        <v>35</v>
      </c>
    </row>
    <row r="6" spans="1:78" ht="3.75" customHeight="1" x14ac:dyDescent="0.25">
      <c r="A6" s="149"/>
      <c r="B6" s="5"/>
      <c r="C6" s="6"/>
      <c r="D6" s="6"/>
      <c r="E6" s="7"/>
      <c r="F6" s="5"/>
      <c r="G6" s="6"/>
      <c r="H6" s="6"/>
      <c r="I6" s="7"/>
      <c r="J6" s="5"/>
      <c r="K6" s="6"/>
      <c r="L6" s="6"/>
      <c r="M6" s="7"/>
      <c r="N6" s="5"/>
      <c r="O6" s="6"/>
      <c r="P6" s="6"/>
      <c r="Q6" s="7"/>
      <c r="R6" s="5"/>
      <c r="S6" s="6"/>
      <c r="T6" s="6"/>
      <c r="U6" s="7"/>
      <c r="V6" s="5"/>
      <c r="W6" s="6"/>
      <c r="X6" s="6"/>
      <c r="Y6" s="7"/>
      <c r="Z6" s="5"/>
      <c r="AA6" s="6"/>
      <c r="AB6" s="6"/>
      <c r="AC6" s="7"/>
      <c r="AD6" s="5"/>
      <c r="AE6" s="6"/>
      <c r="AF6" s="6"/>
      <c r="AG6" s="7"/>
      <c r="AH6" s="5"/>
      <c r="AI6" s="6"/>
      <c r="AJ6" s="6"/>
      <c r="AK6" s="7"/>
      <c r="AL6" s="5"/>
      <c r="AM6" s="6"/>
      <c r="AN6" s="6"/>
      <c r="AO6" s="7"/>
      <c r="AP6" s="37"/>
      <c r="AQ6" s="37"/>
      <c r="AR6" s="37"/>
      <c r="AS6" s="5"/>
      <c r="AT6" s="6"/>
      <c r="AU6" s="6"/>
      <c r="AV6" s="7"/>
      <c r="AW6" s="5"/>
      <c r="AX6" s="6"/>
      <c r="AY6" s="6"/>
      <c r="AZ6" s="37"/>
      <c r="BA6" s="5"/>
      <c r="BB6" s="6"/>
      <c r="BC6" s="6"/>
      <c r="BD6" s="37"/>
      <c r="BE6" s="5"/>
      <c r="BF6" s="6"/>
      <c r="BG6" s="6"/>
      <c r="BH6" s="37"/>
      <c r="BI6" s="5"/>
      <c r="BJ6" s="6"/>
      <c r="BK6" s="6"/>
      <c r="BL6" s="37"/>
      <c r="BM6" s="5"/>
      <c r="BN6" s="6"/>
      <c r="BO6" s="6"/>
      <c r="BP6" s="37"/>
      <c r="BQ6" s="5"/>
      <c r="BR6" s="6"/>
      <c r="BS6" s="6"/>
      <c r="BT6" s="37"/>
      <c r="BU6" s="37"/>
      <c r="BV6" s="37"/>
      <c r="BW6" s="37"/>
      <c r="BX6" s="37"/>
      <c r="BY6" s="37"/>
      <c r="BZ6" s="46"/>
    </row>
    <row r="7" spans="1:78" ht="22.5" x14ac:dyDescent="0.25">
      <c r="A7" s="149" t="s">
        <v>37</v>
      </c>
      <c r="B7" s="18" t="s">
        <v>38</v>
      </c>
      <c r="C7" s="41" t="s">
        <v>38</v>
      </c>
      <c r="D7" s="41" t="s">
        <v>39</v>
      </c>
      <c r="E7" s="12" t="s">
        <v>40</v>
      </c>
      <c r="F7" s="18" t="s">
        <v>38</v>
      </c>
      <c r="G7" s="41" t="s">
        <v>38</v>
      </c>
      <c r="H7" s="41" t="s">
        <v>39</v>
      </c>
      <c r="I7" s="12" t="s">
        <v>40</v>
      </c>
      <c r="J7" s="18" t="s">
        <v>38</v>
      </c>
      <c r="K7" s="41" t="s">
        <v>38</v>
      </c>
      <c r="L7" s="41" t="s">
        <v>39</v>
      </c>
      <c r="M7" s="12" t="s">
        <v>40</v>
      </c>
      <c r="N7" s="18" t="s">
        <v>38</v>
      </c>
      <c r="O7" s="41" t="s">
        <v>38</v>
      </c>
      <c r="P7" s="41" t="s">
        <v>39</v>
      </c>
      <c r="Q7" s="12" t="s">
        <v>40</v>
      </c>
      <c r="R7" s="18" t="s">
        <v>38</v>
      </c>
      <c r="S7" s="41" t="s">
        <v>38</v>
      </c>
      <c r="T7" s="41" t="s">
        <v>39</v>
      </c>
      <c r="U7" s="12" t="s">
        <v>40</v>
      </c>
      <c r="V7" s="18" t="s">
        <v>38</v>
      </c>
      <c r="W7" s="41" t="s">
        <v>38</v>
      </c>
      <c r="X7" s="41" t="s">
        <v>39</v>
      </c>
      <c r="Y7" s="12" t="s">
        <v>40</v>
      </c>
      <c r="Z7" s="18" t="s">
        <v>38</v>
      </c>
      <c r="AA7" s="41" t="s">
        <v>38</v>
      </c>
      <c r="AB7" s="41" t="s">
        <v>39</v>
      </c>
      <c r="AC7" s="12" t="s">
        <v>40</v>
      </c>
      <c r="AD7" s="18" t="s">
        <v>38</v>
      </c>
      <c r="AE7" s="41" t="s">
        <v>38</v>
      </c>
      <c r="AF7" s="41" t="s">
        <v>39</v>
      </c>
      <c r="AG7" s="12" t="s">
        <v>40</v>
      </c>
      <c r="AH7" s="18" t="s">
        <v>38</v>
      </c>
      <c r="AI7" s="41" t="s">
        <v>38</v>
      </c>
      <c r="AJ7" s="41" t="s">
        <v>39</v>
      </c>
      <c r="AK7" s="12" t="s">
        <v>40</v>
      </c>
      <c r="AL7" s="18" t="s">
        <v>38</v>
      </c>
      <c r="AM7" s="41" t="s">
        <v>38</v>
      </c>
      <c r="AN7" s="41" t="s">
        <v>39</v>
      </c>
      <c r="AO7" s="12" t="s">
        <v>40</v>
      </c>
      <c r="AP7" s="18" t="s">
        <v>38</v>
      </c>
      <c r="AQ7" s="41" t="s">
        <v>38</v>
      </c>
      <c r="AR7" s="45" t="s">
        <v>39</v>
      </c>
      <c r="AS7" s="18" t="s">
        <v>38</v>
      </c>
      <c r="AT7" s="41" t="s">
        <v>38</v>
      </c>
      <c r="AU7" s="41" t="s">
        <v>39</v>
      </c>
      <c r="AV7" s="12" t="s">
        <v>40</v>
      </c>
      <c r="AW7" s="18" t="s">
        <v>38</v>
      </c>
      <c r="AX7" s="41" t="s">
        <v>38</v>
      </c>
      <c r="AY7" s="41" t="s">
        <v>39</v>
      </c>
      <c r="AZ7" s="12" t="s">
        <v>40</v>
      </c>
      <c r="BA7" s="18" t="s">
        <v>38</v>
      </c>
      <c r="BB7" s="41" t="s">
        <v>38</v>
      </c>
      <c r="BC7" s="41" t="s">
        <v>39</v>
      </c>
      <c r="BD7" s="12" t="s">
        <v>40</v>
      </c>
      <c r="BE7" s="18" t="s">
        <v>38</v>
      </c>
      <c r="BF7" s="41" t="s">
        <v>38</v>
      </c>
      <c r="BG7" s="41" t="s">
        <v>39</v>
      </c>
      <c r="BH7" s="12" t="s">
        <v>40</v>
      </c>
      <c r="BI7" s="18" t="s">
        <v>38</v>
      </c>
      <c r="BJ7" s="41" t="s">
        <v>38</v>
      </c>
      <c r="BK7" s="41" t="s">
        <v>39</v>
      </c>
      <c r="BL7" s="12" t="s">
        <v>40</v>
      </c>
      <c r="BM7" s="18" t="s">
        <v>38</v>
      </c>
      <c r="BN7" s="41" t="s">
        <v>38</v>
      </c>
      <c r="BO7" s="41" t="s">
        <v>39</v>
      </c>
      <c r="BP7" s="12" t="s">
        <v>40</v>
      </c>
      <c r="BQ7" s="18" t="s">
        <v>38</v>
      </c>
      <c r="BR7" s="41" t="s">
        <v>38</v>
      </c>
      <c r="BS7" s="41" t="s">
        <v>39</v>
      </c>
      <c r="BT7" s="12" t="s">
        <v>40</v>
      </c>
      <c r="BU7" s="18" t="s">
        <v>38</v>
      </c>
      <c r="BV7" s="41" t="s">
        <v>38</v>
      </c>
      <c r="BW7" s="45" t="s">
        <v>39</v>
      </c>
      <c r="BX7" s="12" t="s">
        <v>38</v>
      </c>
      <c r="BY7" s="18" t="s">
        <v>38</v>
      </c>
      <c r="BZ7" s="48" t="s">
        <v>39</v>
      </c>
    </row>
    <row r="8" spans="1:78" ht="3.75" customHeight="1" x14ac:dyDescent="0.25">
      <c r="A8" s="151"/>
      <c r="B8" s="8"/>
      <c r="C8" s="8"/>
      <c r="D8" s="8"/>
      <c r="E8" s="9"/>
      <c r="F8" s="8"/>
      <c r="G8" s="8"/>
      <c r="H8" s="8"/>
      <c r="I8" s="9"/>
      <c r="J8" s="8"/>
      <c r="K8" s="8"/>
      <c r="L8" s="8"/>
      <c r="M8" s="9"/>
      <c r="N8" s="8"/>
      <c r="O8" s="8"/>
      <c r="P8" s="8"/>
      <c r="Q8" s="9"/>
      <c r="R8" s="8"/>
      <c r="S8" s="8"/>
      <c r="T8" s="8"/>
      <c r="U8" s="9"/>
      <c r="V8" s="8"/>
      <c r="W8" s="8"/>
      <c r="X8" s="8"/>
      <c r="Y8" s="9"/>
      <c r="Z8" s="8"/>
      <c r="AA8" s="8"/>
      <c r="AB8" s="8"/>
      <c r="AC8" s="9"/>
      <c r="AD8" s="8"/>
      <c r="AE8" s="8"/>
      <c r="AF8" s="8"/>
      <c r="AG8" s="9"/>
      <c r="AH8" s="8"/>
      <c r="AI8" s="8"/>
      <c r="AJ8" s="8"/>
      <c r="AK8" s="9"/>
      <c r="AL8" s="8"/>
      <c r="AM8" s="8"/>
      <c r="AN8" s="8"/>
      <c r="AO8" s="9"/>
      <c r="AP8" s="38"/>
      <c r="AQ8" s="38"/>
      <c r="AR8" s="38"/>
      <c r="AS8" s="8"/>
      <c r="AT8" s="8"/>
      <c r="AU8" s="8"/>
      <c r="AV8" s="9"/>
      <c r="AW8" s="8"/>
      <c r="AX8" s="8"/>
      <c r="AY8" s="8"/>
      <c r="AZ8" s="38"/>
      <c r="BA8" s="8"/>
      <c r="BB8" s="8"/>
      <c r="BC8" s="8"/>
      <c r="BD8" s="38"/>
      <c r="BE8" s="8"/>
      <c r="BF8" s="8"/>
      <c r="BG8" s="8"/>
      <c r="BH8" s="38"/>
      <c r="BI8" s="8"/>
      <c r="BJ8" s="8"/>
      <c r="BK8" s="8"/>
      <c r="BL8" s="38"/>
      <c r="BM8" s="8"/>
      <c r="BN8" s="8"/>
      <c r="BO8" s="8"/>
      <c r="BP8" s="38"/>
      <c r="BQ8" s="8"/>
      <c r="BR8" s="8"/>
      <c r="BS8" s="8"/>
      <c r="BT8" s="38"/>
      <c r="BU8" s="38"/>
      <c r="BV8" s="38"/>
      <c r="BW8" s="38"/>
      <c r="BX8" s="38"/>
      <c r="BY8" s="38"/>
      <c r="BZ8" s="49"/>
    </row>
    <row r="9" spans="1:78" ht="3.75" customHeight="1" thickBot="1" x14ac:dyDescent="0.3">
      <c r="A9" s="152"/>
      <c r="B9" s="84"/>
      <c r="C9" s="84"/>
      <c r="D9" s="84"/>
      <c r="E9" s="85"/>
      <c r="F9" s="84"/>
      <c r="G9" s="84"/>
      <c r="H9" s="84"/>
      <c r="I9" s="85"/>
      <c r="J9" s="84"/>
      <c r="K9" s="84"/>
      <c r="L9" s="84"/>
      <c r="M9" s="85"/>
      <c r="N9" s="84"/>
      <c r="O9" s="84"/>
      <c r="P9" s="84"/>
      <c r="Q9" s="85"/>
      <c r="R9" s="84"/>
      <c r="S9" s="84"/>
      <c r="T9" s="84"/>
      <c r="U9" s="85"/>
      <c r="V9" s="84"/>
      <c r="W9" s="84"/>
      <c r="X9" s="84"/>
      <c r="Y9" s="85"/>
      <c r="Z9" s="84"/>
      <c r="AA9" s="84"/>
      <c r="AB9" s="84"/>
      <c r="AC9" s="85"/>
      <c r="AD9" s="84"/>
      <c r="AE9" s="84"/>
      <c r="AF9" s="84"/>
      <c r="AG9" s="85"/>
      <c r="AH9" s="84"/>
      <c r="AI9" s="84"/>
      <c r="AJ9" s="84"/>
      <c r="AK9" s="85"/>
      <c r="AL9" s="84"/>
      <c r="AM9" s="84"/>
      <c r="AN9" s="84"/>
      <c r="AO9" s="85"/>
      <c r="AP9" s="86"/>
      <c r="AQ9" s="86"/>
      <c r="AR9" s="86"/>
      <c r="AS9" s="84"/>
      <c r="AT9" s="84"/>
      <c r="AU9" s="84"/>
      <c r="AV9" s="85"/>
      <c r="AW9" s="84"/>
      <c r="AX9" s="84"/>
      <c r="AY9" s="84"/>
      <c r="AZ9" s="86"/>
      <c r="BA9" s="84"/>
      <c r="BB9" s="84"/>
      <c r="BC9" s="84"/>
      <c r="BD9" s="86"/>
      <c r="BE9" s="84"/>
      <c r="BF9" s="84"/>
      <c r="BG9" s="84"/>
      <c r="BH9" s="86"/>
      <c r="BI9" s="84"/>
      <c r="BJ9" s="84"/>
      <c r="BK9" s="84"/>
      <c r="BL9" s="86"/>
      <c r="BM9" s="84"/>
      <c r="BN9" s="84"/>
      <c r="BO9" s="84"/>
      <c r="BP9" s="86"/>
      <c r="BQ9" s="84"/>
      <c r="BR9" s="84"/>
      <c r="BS9" s="84"/>
      <c r="BT9" s="86"/>
      <c r="BU9" s="86"/>
      <c r="BV9" s="86"/>
      <c r="BW9" s="86"/>
      <c r="BX9" s="86"/>
      <c r="BY9" s="86"/>
      <c r="BZ9" s="87"/>
    </row>
    <row r="10" spans="1:78" x14ac:dyDescent="0.25">
      <c r="A10" s="153" t="s">
        <v>41</v>
      </c>
      <c r="B10" s="88">
        <v>7366850</v>
      </c>
      <c r="C10" s="89">
        <v>7099510</v>
      </c>
      <c r="D10" s="89">
        <v>15913600</v>
      </c>
      <c r="E10" s="90">
        <v>2.2415068082163416</v>
      </c>
      <c r="F10" s="91">
        <v>4153400</v>
      </c>
      <c r="G10" s="89">
        <v>3410385</v>
      </c>
      <c r="H10" s="89">
        <v>15536820</v>
      </c>
      <c r="I10" s="90">
        <v>4.5557378419152093</v>
      </c>
      <c r="J10" s="91">
        <v>804450</v>
      </c>
      <c r="K10" s="89">
        <v>678250</v>
      </c>
      <c r="L10" s="89">
        <v>2499000</v>
      </c>
      <c r="M10" s="90">
        <v>3.6844821231109472</v>
      </c>
      <c r="N10" s="91">
        <v>121310</v>
      </c>
      <c r="O10" s="89">
        <v>43120</v>
      </c>
      <c r="P10" s="89">
        <v>44224</v>
      </c>
      <c r="Q10" s="90">
        <v>1.0256029684601113</v>
      </c>
      <c r="R10" s="91">
        <v>1870180</v>
      </c>
      <c r="S10" s="89">
        <v>246480</v>
      </c>
      <c r="T10" s="89">
        <v>309500</v>
      </c>
      <c r="U10" s="90">
        <v>1.2556799740344045</v>
      </c>
      <c r="V10" s="91">
        <v>278100</v>
      </c>
      <c r="W10" s="89">
        <v>246430</v>
      </c>
      <c r="X10" s="89">
        <v>532700</v>
      </c>
      <c r="Y10" s="90">
        <v>2.1616686280079538</v>
      </c>
      <c r="Z10" s="91">
        <v>28750</v>
      </c>
      <c r="AA10" s="89">
        <v>3430</v>
      </c>
      <c r="AB10" s="89">
        <v>3743</v>
      </c>
      <c r="AC10" s="90">
        <v>1.0912536443148688</v>
      </c>
      <c r="AD10" s="91">
        <v>380200</v>
      </c>
      <c r="AE10" s="89">
        <v>42600</v>
      </c>
      <c r="AF10" s="89">
        <v>36340</v>
      </c>
      <c r="AG10" s="90">
        <v>0.85305164319248827</v>
      </c>
      <c r="AH10" s="91">
        <v>24645</v>
      </c>
      <c r="AI10" s="89">
        <v>23985</v>
      </c>
      <c r="AJ10" s="89">
        <v>24976</v>
      </c>
      <c r="AK10" s="90">
        <v>1.0413174900979778</v>
      </c>
      <c r="AL10" s="91">
        <v>226573</v>
      </c>
      <c r="AM10" s="89">
        <v>224408</v>
      </c>
      <c r="AN10" s="89">
        <v>1205140</v>
      </c>
      <c r="AO10" s="90">
        <v>5.3703076539160817</v>
      </c>
      <c r="AP10" s="95">
        <v>15254458</v>
      </c>
      <c r="AQ10" s="96">
        <v>12018598</v>
      </c>
      <c r="AR10" s="154">
        <v>36106043</v>
      </c>
      <c r="AS10" s="94">
        <v>6669500</v>
      </c>
      <c r="AT10" s="89">
        <v>6393780</v>
      </c>
      <c r="AU10" s="89">
        <v>11004890</v>
      </c>
      <c r="AV10" s="90">
        <v>1.7211868409610591</v>
      </c>
      <c r="AW10" s="92">
        <v>3119750</v>
      </c>
      <c r="AX10" s="89">
        <v>3007470</v>
      </c>
      <c r="AY10" s="90">
        <v>5450000</v>
      </c>
      <c r="AZ10" s="155">
        <v>1.8121544022051759</v>
      </c>
      <c r="BA10" s="94">
        <v>93530</v>
      </c>
      <c r="BB10" s="89">
        <v>88740</v>
      </c>
      <c r="BC10" s="90">
        <v>71707</v>
      </c>
      <c r="BD10" s="155">
        <v>0.80805724588686045</v>
      </c>
      <c r="BE10" s="94">
        <v>328520</v>
      </c>
      <c r="BF10" s="89">
        <v>298070</v>
      </c>
      <c r="BG10" s="90">
        <v>280856</v>
      </c>
      <c r="BH10" s="155">
        <v>0.94224846512564164</v>
      </c>
      <c r="BI10" s="94">
        <v>0</v>
      </c>
      <c r="BJ10" s="89">
        <v>0</v>
      </c>
      <c r="BK10" s="90">
        <v>0</v>
      </c>
      <c r="BL10" s="155">
        <v>0</v>
      </c>
      <c r="BM10" s="94">
        <v>21500</v>
      </c>
      <c r="BN10" s="89">
        <v>19800</v>
      </c>
      <c r="BO10" s="90">
        <v>13300</v>
      </c>
      <c r="BP10" s="155">
        <v>0.67171717171717171</v>
      </c>
      <c r="BQ10" s="94">
        <v>955560</v>
      </c>
      <c r="BR10" s="89">
        <v>887140</v>
      </c>
      <c r="BS10" s="90">
        <v>1029866</v>
      </c>
      <c r="BT10" s="90">
        <v>1.160883287868882</v>
      </c>
      <c r="BU10" s="161">
        <f t="shared" ref="BU10:BU16" si="0">SUM(BQ10,BM10,BI10,BE10,BA10,AW10,AS10)</f>
        <v>11188360</v>
      </c>
      <c r="BV10" s="157">
        <f t="shared" ref="BV10:BV16" si="1">SUM(BR10,BN10,BJ10,BF10,BB10,AX10,AT10)</f>
        <v>10695000</v>
      </c>
      <c r="BW10" s="158">
        <f t="shared" ref="BW10:BW16" si="2">SUM(BS10,BO10,BK10,BG10,BC10,AY10,AU10)</f>
        <v>17850619</v>
      </c>
      <c r="BX10" s="156">
        <f t="shared" ref="BX10:BX16" si="3">BU10+AP10</f>
        <v>26442818</v>
      </c>
      <c r="BY10" s="157">
        <f t="shared" ref="BY10:BY16" si="4">BV10+AQ10</f>
        <v>22713598</v>
      </c>
      <c r="BZ10" s="159">
        <f t="shared" ref="BZ10:BZ16" si="5">BW10+AR10</f>
        <v>53956662</v>
      </c>
    </row>
    <row r="11" spans="1:78" x14ac:dyDescent="0.25">
      <c r="A11" s="132" t="s">
        <v>42</v>
      </c>
      <c r="B11" s="28">
        <v>5918665</v>
      </c>
      <c r="C11" s="30">
        <v>5701815</v>
      </c>
      <c r="D11" s="30">
        <v>14800230</v>
      </c>
      <c r="E11" s="32">
        <v>2.5957050518124491</v>
      </c>
      <c r="F11" s="31">
        <v>3751630</v>
      </c>
      <c r="G11" s="30">
        <v>3185390</v>
      </c>
      <c r="H11" s="30">
        <v>19360656</v>
      </c>
      <c r="I11" s="32">
        <v>6.0779546617525639</v>
      </c>
      <c r="J11" s="31">
        <v>920060</v>
      </c>
      <c r="K11" s="30">
        <v>782110</v>
      </c>
      <c r="L11" s="30">
        <v>3762335</v>
      </c>
      <c r="M11" s="32">
        <v>4.8104934088555318</v>
      </c>
      <c r="N11" s="31">
        <v>106510</v>
      </c>
      <c r="O11" s="30">
        <v>36755</v>
      </c>
      <c r="P11" s="30">
        <v>46185</v>
      </c>
      <c r="Q11" s="32">
        <v>1.256563732825466</v>
      </c>
      <c r="R11" s="31">
        <v>1789200</v>
      </c>
      <c r="S11" s="30">
        <v>289500</v>
      </c>
      <c r="T11" s="30">
        <v>512100</v>
      </c>
      <c r="U11" s="32">
        <v>1.7689119170984455</v>
      </c>
      <c r="V11" s="31">
        <v>323930</v>
      </c>
      <c r="W11" s="30">
        <v>319990</v>
      </c>
      <c r="X11" s="30">
        <v>921200</v>
      </c>
      <c r="Y11" s="32">
        <v>2.8788399637488671</v>
      </c>
      <c r="Z11" s="31">
        <v>19390</v>
      </c>
      <c r="AA11" s="30">
        <v>3010</v>
      </c>
      <c r="AB11" s="30">
        <v>4590</v>
      </c>
      <c r="AC11" s="32">
        <v>1.5249169435215948</v>
      </c>
      <c r="AD11" s="31">
        <v>352900</v>
      </c>
      <c r="AE11" s="30">
        <v>63150</v>
      </c>
      <c r="AF11" s="30">
        <v>61740</v>
      </c>
      <c r="AG11" s="32">
        <v>0.97767220902612828</v>
      </c>
      <c r="AH11" s="31">
        <v>24930</v>
      </c>
      <c r="AI11" s="30">
        <v>24330</v>
      </c>
      <c r="AJ11" s="30">
        <v>29493</v>
      </c>
      <c r="AK11" s="32">
        <v>1.2122071516646116</v>
      </c>
      <c r="AL11" s="31">
        <v>247500</v>
      </c>
      <c r="AM11" s="30">
        <v>211705</v>
      </c>
      <c r="AN11" s="30">
        <v>1011135</v>
      </c>
      <c r="AO11" s="32">
        <v>4.7761507758437451</v>
      </c>
      <c r="AP11" s="39">
        <v>13454715</v>
      </c>
      <c r="AQ11" s="40">
        <v>10617755</v>
      </c>
      <c r="AR11" s="29">
        <v>40509664</v>
      </c>
      <c r="AS11" s="31">
        <v>7176250</v>
      </c>
      <c r="AT11" s="30">
        <v>6954120</v>
      </c>
      <c r="AU11" s="30">
        <v>18732172</v>
      </c>
      <c r="AV11" s="32">
        <v>2.6936797179226128</v>
      </c>
      <c r="AW11" s="31">
        <v>3511400</v>
      </c>
      <c r="AX11" s="30">
        <v>3331400</v>
      </c>
      <c r="AY11" s="34">
        <v>5599880</v>
      </c>
      <c r="AZ11" s="67">
        <v>1.6809389445878609</v>
      </c>
      <c r="BA11" s="31">
        <v>115530</v>
      </c>
      <c r="BB11" s="30">
        <v>107075</v>
      </c>
      <c r="BC11" s="34">
        <v>75148</v>
      </c>
      <c r="BD11" s="67">
        <v>0.70182582302124674</v>
      </c>
      <c r="BE11" s="31">
        <v>406560</v>
      </c>
      <c r="BF11" s="30">
        <v>383675</v>
      </c>
      <c r="BG11" s="34">
        <v>627695</v>
      </c>
      <c r="BH11" s="67">
        <v>1.6360070372059685</v>
      </c>
      <c r="BI11" s="31">
        <v>1520</v>
      </c>
      <c r="BJ11" s="30">
        <v>1520</v>
      </c>
      <c r="BK11" s="34">
        <v>2173</v>
      </c>
      <c r="BL11" s="67">
        <v>1.4296052631578948</v>
      </c>
      <c r="BM11" s="31">
        <v>27000</v>
      </c>
      <c r="BN11" s="30">
        <v>27000</v>
      </c>
      <c r="BO11" s="34">
        <v>24600</v>
      </c>
      <c r="BP11" s="67">
        <v>0.91111111111111109</v>
      </c>
      <c r="BQ11" s="31">
        <v>1133500</v>
      </c>
      <c r="BR11" s="30">
        <v>877880</v>
      </c>
      <c r="BS11" s="34">
        <v>987210</v>
      </c>
      <c r="BT11" s="67">
        <v>1.1245386613204538</v>
      </c>
      <c r="BU11" s="127">
        <f t="shared" si="0"/>
        <v>12371760</v>
      </c>
      <c r="BV11" s="128">
        <f t="shared" si="1"/>
        <v>11682670</v>
      </c>
      <c r="BW11" s="129">
        <f t="shared" si="2"/>
        <v>26048878</v>
      </c>
      <c r="BX11" s="127">
        <f t="shared" si="3"/>
        <v>25826475</v>
      </c>
      <c r="BY11" s="128">
        <f t="shared" si="4"/>
        <v>22300425</v>
      </c>
      <c r="BZ11" s="160">
        <f t="shared" si="5"/>
        <v>66558542</v>
      </c>
    </row>
    <row r="12" spans="1:78" x14ac:dyDescent="0.25">
      <c r="A12" s="132" t="s">
        <v>43</v>
      </c>
      <c r="B12" s="28">
        <v>5453250</v>
      </c>
      <c r="C12" s="30">
        <v>5399080</v>
      </c>
      <c r="D12" s="30">
        <v>12443000</v>
      </c>
      <c r="E12" s="32">
        <v>2.30465190365766</v>
      </c>
      <c r="F12" s="31">
        <v>3270250</v>
      </c>
      <c r="G12" s="30">
        <v>2514650</v>
      </c>
      <c r="H12" s="30">
        <v>13504100</v>
      </c>
      <c r="I12" s="32">
        <v>5.3701707991171732</v>
      </c>
      <c r="J12" s="31">
        <v>879800</v>
      </c>
      <c r="K12" s="30">
        <v>734800</v>
      </c>
      <c r="L12" s="30">
        <v>3221750</v>
      </c>
      <c r="M12" s="32">
        <v>4.3845264017419705</v>
      </c>
      <c r="N12" s="31">
        <v>88900</v>
      </c>
      <c r="O12" s="30">
        <v>32250</v>
      </c>
      <c r="P12" s="30">
        <v>45660</v>
      </c>
      <c r="Q12" s="32">
        <v>1.415813953488372</v>
      </c>
      <c r="R12" s="31">
        <v>1822240</v>
      </c>
      <c r="S12" s="30">
        <v>240300</v>
      </c>
      <c r="T12" s="30">
        <v>383395</v>
      </c>
      <c r="U12" s="32">
        <v>1.5954848106533499</v>
      </c>
      <c r="V12" s="31">
        <v>217165</v>
      </c>
      <c r="W12" s="30">
        <v>209485</v>
      </c>
      <c r="X12" s="30">
        <v>534758</v>
      </c>
      <c r="Y12" s="32">
        <v>2.5527269255555289</v>
      </c>
      <c r="Z12" s="31">
        <v>24230</v>
      </c>
      <c r="AA12" s="30">
        <v>2680</v>
      </c>
      <c r="AB12" s="30">
        <v>3650</v>
      </c>
      <c r="AC12" s="32">
        <v>1.3619402985074627</v>
      </c>
      <c r="AD12" s="31">
        <v>372300</v>
      </c>
      <c r="AE12" s="30">
        <v>60500</v>
      </c>
      <c r="AF12" s="30">
        <v>66240</v>
      </c>
      <c r="AG12" s="32">
        <v>1.0948760330578513</v>
      </c>
      <c r="AH12" s="31">
        <v>26725</v>
      </c>
      <c r="AI12" s="30">
        <v>26110</v>
      </c>
      <c r="AJ12" s="30">
        <v>23917</v>
      </c>
      <c r="AK12" s="32">
        <v>0.91600919188050556</v>
      </c>
      <c r="AL12" s="31">
        <v>290850</v>
      </c>
      <c r="AM12" s="30">
        <v>289200</v>
      </c>
      <c r="AN12" s="30">
        <v>1658200</v>
      </c>
      <c r="AO12" s="32">
        <v>5.7337482710926695</v>
      </c>
      <c r="AP12" s="39">
        <v>12445710</v>
      </c>
      <c r="AQ12" s="40">
        <v>9509055</v>
      </c>
      <c r="AR12" s="29">
        <v>31884670</v>
      </c>
      <c r="AS12" s="31">
        <v>8400000</v>
      </c>
      <c r="AT12" s="30">
        <v>8180000</v>
      </c>
      <c r="AU12" s="30">
        <v>20000000</v>
      </c>
      <c r="AV12" s="32">
        <v>2.4449877750611249</v>
      </c>
      <c r="AW12" s="31">
        <v>4243800</v>
      </c>
      <c r="AX12" s="30">
        <v>4067870</v>
      </c>
      <c r="AY12" s="34">
        <v>7125140</v>
      </c>
      <c r="AZ12" s="67">
        <v>1.7515653155090993</v>
      </c>
      <c r="BA12" s="31">
        <v>102165</v>
      </c>
      <c r="BB12" s="30">
        <v>101545</v>
      </c>
      <c r="BC12" s="34">
        <v>85673</v>
      </c>
      <c r="BD12" s="67">
        <v>0.84369491358511006</v>
      </c>
      <c r="BE12" s="31">
        <v>336760</v>
      </c>
      <c r="BF12" s="30">
        <v>329710</v>
      </c>
      <c r="BG12" s="34">
        <v>340207</v>
      </c>
      <c r="BH12" s="67">
        <v>1.031837068939371</v>
      </c>
      <c r="BI12" s="31">
        <v>2200</v>
      </c>
      <c r="BJ12" s="30">
        <v>2200</v>
      </c>
      <c r="BK12" s="34">
        <v>2200</v>
      </c>
      <c r="BL12" s="67">
        <v>1</v>
      </c>
      <c r="BM12" s="31">
        <v>15300</v>
      </c>
      <c r="BN12" s="30">
        <v>14900</v>
      </c>
      <c r="BO12" s="34">
        <v>9550</v>
      </c>
      <c r="BP12" s="67">
        <v>0.64093959731543626</v>
      </c>
      <c r="BQ12" s="31">
        <v>750930</v>
      </c>
      <c r="BR12" s="30">
        <v>639690</v>
      </c>
      <c r="BS12" s="34">
        <v>617541</v>
      </c>
      <c r="BT12" s="67">
        <v>0.96537541621723022</v>
      </c>
      <c r="BU12" s="127">
        <f t="shared" si="0"/>
        <v>13851155</v>
      </c>
      <c r="BV12" s="128">
        <f t="shared" si="1"/>
        <v>13335915</v>
      </c>
      <c r="BW12" s="129">
        <f t="shared" si="2"/>
        <v>28180311</v>
      </c>
      <c r="BX12" s="127">
        <f t="shared" si="3"/>
        <v>26296865</v>
      </c>
      <c r="BY12" s="128">
        <f t="shared" si="4"/>
        <v>22844970</v>
      </c>
      <c r="BZ12" s="160">
        <f t="shared" si="5"/>
        <v>60064981</v>
      </c>
    </row>
    <row r="13" spans="1:78" x14ac:dyDescent="0.25">
      <c r="A13" s="132" t="s">
        <v>44</v>
      </c>
      <c r="B13" s="28">
        <v>6300000</v>
      </c>
      <c r="C13" s="30">
        <v>6153440</v>
      </c>
      <c r="D13" s="30">
        <v>15302560</v>
      </c>
      <c r="E13" s="32">
        <v>2.4868301307886322</v>
      </c>
      <c r="F13" s="31">
        <v>3651900</v>
      </c>
      <c r="G13" s="30">
        <v>3088715</v>
      </c>
      <c r="H13" s="30">
        <v>16780700</v>
      </c>
      <c r="I13" s="32">
        <v>5.4329065647040924</v>
      </c>
      <c r="J13" s="31">
        <v>819005</v>
      </c>
      <c r="K13" s="30">
        <v>719598</v>
      </c>
      <c r="L13" s="30">
        <v>3344493</v>
      </c>
      <c r="M13" s="32">
        <v>4.6477241459815062</v>
      </c>
      <c r="N13" s="31">
        <v>91100</v>
      </c>
      <c r="O13" s="30">
        <v>30810</v>
      </c>
      <c r="P13" s="30">
        <v>47620</v>
      </c>
      <c r="Q13" s="32">
        <v>1.5456020772476469</v>
      </c>
      <c r="R13" s="31">
        <v>1711460</v>
      </c>
      <c r="S13" s="30">
        <v>337460</v>
      </c>
      <c r="T13" s="30">
        <v>554708</v>
      </c>
      <c r="U13" s="32">
        <v>1.6437740769276359</v>
      </c>
      <c r="V13" s="31">
        <v>182490</v>
      </c>
      <c r="W13" s="30">
        <v>180495</v>
      </c>
      <c r="X13" s="30">
        <v>414160</v>
      </c>
      <c r="Y13" s="32">
        <v>2.2945787971965981</v>
      </c>
      <c r="Z13" s="31">
        <v>20050</v>
      </c>
      <c r="AA13" s="30">
        <v>4110</v>
      </c>
      <c r="AB13" s="30">
        <v>5396</v>
      </c>
      <c r="AC13" s="32">
        <v>1.3128953771289538</v>
      </c>
      <c r="AD13" s="31">
        <v>386750</v>
      </c>
      <c r="AE13" s="30">
        <v>94065</v>
      </c>
      <c r="AF13" s="30">
        <v>120345</v>
      </c>
      <c r="AG13" s="32">
        <v>1.2793812789028862</v>
      </c>
      <c r="AH13" s="31">
        <v>23885</v>
      </c>
      <c r="AI13" s="30">
        <v>23415</v>
      </c>
      <c r="AJ13" s="30">
        <v>22217</v>
      </c>
      <c r="AK13" s="32">
        <v>0.94883621610079005</v>
      </c>
      <c r="AL13" s="31">
        <v>200700</v>
      </c>
      <c r="AM13" s="30">
        <v>188995</v>
      </c>
      <c r="AN13" s="30">
        <v>903410</v>
      </c>
      <c r="AO13" s="32">
        <v>4.7800735469192306</v>
      </c>
      <c r="AP13" s="39">
        <v>13387340</v>
      </c>
      <c r="AQ13" s="40">
        <v>10821103</v>
      </c>
      <c r="AR13" s="29">
        <v>37495609</v>
      </c>
      <c r="AS13" s="31">
        <v>8790500</v>
      </c>
      <c r="AT13" s="30">
        <v>8637503</v>
      </c>
      <c r="AU13" s="30">
        <v>20206600</v>
      </c>
      <c r="AV13" s="32">
        <v>2.33940295013501</v>
      </c>
      <c r="AW13" s="31">
        <v>3587000</v>
      </c>
      <c r="AX13" s="30">
        <v>3477120</v>
      </c>
      <c r="AY13" s="34">
        <v>6069655</v>
      </c>
      <c r="AZ13" s="67">
        <v>1.745598368764955</v>
      </c>
      <c r="BA13" s="31">
        <v>68330</v>
      </c>
      <c r="BB13" s="30">
        <v>67875</v>
      </c>
      <c r="BC13" s="34">
        <v>46917</v>
      </c>
      <c r="BD13" s="67">
        <v>0.69122651933701662</v>
      </c>
      <c r="BE13" s="31">
        <v>219360</v>
      </c>
      <c r="BF13" s="30">
        <v>219260</v>
      </c>
      <c r="BG13" s="34">
        <v>419600</v>
      </c>
      <c r="BH13" s="67">
        <v>1.9137097509805709</v>
      </c>
      <c r="BI13" s="31">
        <v>3875</v>
      </c>
      <c r="BJ13" s="30">
        <v>3725</v>
      </c>
      <c r="BK13" s="34">
        <v>6015</v>
      </c>
      <c r="BL13" s="67">
        <v>1.614765100671141</v>
      </c>
      <c r="BM13" s="31">
        <v>39700</v>
      </c>
      <c r="BN13" s="30">
        <v>34400</v>
      </c>
      <c r="BO13" s="34">
        <v>30900</v>
      </c>
      <c r="BP13" s="67">
        <v>0.89825581395348841</v>
      </c>
      <c r="BQ13" s="31">
        <v>345950</v>
      </c>
      <c r="BR13" s="30">
        <v>332090</v>
      </c>
      <c r="BS13" s="34">
        <v>417680</v>
      </c>
      <c r="BT13" s="67">
        <v>1.257731337890331</v>
      </c>
      <c r="BU13" s="127">
        <f t="shared" si="0"/>
        <v>13054715</v>
      </c>
      <c r="BV13" s="128">
        <f t="shared" si="1"/>
        <v>12771973</v>
      </c>
      <c r="BW13" s="129">
        <f t="shared" si="2"/>
        <v>27197367</v>
      </c>
      <c r="BX13" s="127">
        <f t="shared" si="3"/>
        <v>26442055</v>
      </c>
      <c r="BY13" s="128">
        <f t="shared" si="4"/>
        <v>23593076</v>
      </c>
      <c r="BZ13" s="160">
        <f t="shared" si="5"/>
        <v>64692976</v>
      </c>
    </row>
    <row r="14" spans="1:78" x14ac:dyDescent="0.25">
      <c r="A14" s="132" t="s">
        <v>45</v>
      </c>
      <c r="B14" s="28">
        <v>6496600</v>
      </c>
      <c r="C14" s="30">
        <v>6408045</v>
      </c>
      <c r="D14" s="30">
        <v>15959352</v>
      </c>
      <c r="E14" s="32">
        <v>2.4905180909310092</v>
      </c>
      <c r="F14" s="31">
        <v>3494500</v>
      </c>
      <c r="G14" s="30">
        <v>2815480</v>
      </c>
      <c r="H14" s="30">
        <v>15359350</v>
      </c>
      <c r="I14" s="32">
        <v>5.4553220054839668</v>
      </c>
      <c r="J14" s="31">
        <v>698170</v>
      </c>
      <c r="K14" s="30">
        <v>613285</v>
      </c>
      <c r="L14" s="30">
        <v>2908775</v>
      </c>
      <c r="M14" s="32">
        <v>4.7429416992099922</v>
      </c>
      <c r="N14" s="31">
        <v>79500</v>
      </c>
      <c r="O14" s="30">
        <v>17680</v>
      </c>
      <c r="P14" s="30">
        <v>31210</v>
      </c>
      <c r="Q14" s="32">
        <v>1.7652714932126696</v>
      </c>
      <c r="R14" s="31">
        <v>1663685</v>
      </c>
      <c r="S14" s="30">
        <v>335534</v>
      </c>
      <c r="T14" s="30">
        <v>644150</v>
      </c>
      <c r="U14" s="32">
        <v>1.9197756412166875</v>
      </c>
      <c r="V14" s="31">
        <v>246240</v>
      </c>
      <c r="W14" s="30">
        <v>245130</v>
      </c>
      <c r="X14" s="30">
        <v>717300</v>
      </c>
      <c r="Y14" s="32">
        <v>2.926202423204014</v>
      </c>
      <c r="Z14" s="31">
        <v>15550</v>
      </c>
      <c r="AA14" s="30">
        <v>2700</v>
      </c>
      <c r="AB14" s="30">
        <v>5190</v>
      </c>
      <c r="AC14" s="32">
        <v>1.9222222222222223</v>
      </c>
      <c r="AD14" s="31">
        <v>394950</v>
      </c>
      <c r="AE14" s="30">
        <v>89495</v>
      </c>
      <c r="AF14" s="30">
        <v>129750</v>
      </c>
      <c r="AG14" s="32">
        <v>1.4498016648974803</v>
      </c>
      <c r="AH14" s="31">
        <v>20055</v>
      </c>
      <c r="AI14" s="30">
        <v>19825</v>
      </c>
      <c r="AJ14" s="30">
        <v>19255</v>
      </c>
      <c r="AK14" s="32">
        <v>0.97124842370744013</v>
      </c>
      <c r="AL14" s="31">
        <v>153732</v>
      </c>
      <c r="AM14" s="30">
        <v>151870</v>
      </c>
      <c r="AN14" s="30">
        <v>873183</v>
      </c>
      <c r="AO14" s="32">
        <v>5.749542371765326</v>
      </c>
      <c r="AP14" s="39">
        <v>13262982</v>
      </c>
      <c r="AQ14" s="40">
        <v>10699044</v>
      </c>
      <c r="AR14" s="29">
        <v>36647515</v>
      </c>
      <c r="AS14" s="31">
        <v>10664330</v>
      </c>
      <c r="AT14" s="30">
        <v>10400193</v>
      </c>
      <c r="AU14" s="30">
        <v>26880853</v>
      </c>
      <c r="AV14" s="32">
        <v>2.5846494387171468</v>
      </c>
      <c r="AW14" s="31">
        <v>1976120</v>
      </c>
      <c r="AX14" s="30">
        <v>1903925</v>
      </c>
      <c r="AY14" s="34">
        <v>3179043</v>
      </c>
      <c r="AZ14" s="67">
        <v>1.6697312131517785</v>
      </c>
      <c r="BA14" s="31">
        <v>28250</v>
      </c>
      <c r="BB14" s="30">
        <v>28135</v>
      </c>
      <c r="BC14" s="34">
        <v>22300</v>
      </c>
      <c r="BD14" s="67">
        <v>0.79260707304069666</v>
      </c>
      <c r="BE14" s="31">
        <v>252460</v>
      </c>
      <c r="BF14" s="30">
        <v>251060</v>
      </c>
      <c r="BG14" s="34">
        <v>394800</v>
      </c>
      <c r="BH14" s="67">
        <v>1.5725324623595953</v>
      </c>
      <c r="BI14" s="31">
        <v>8725</v>
      </c>
      <c r="BJ14" s="30">
        <v>8725</v>
      </c>
      <c r="BK14" s="34">
        <v>15380</v>
      </c>
      <c r="BL14" s="67">
        <v>1.7627507163323781</v>
      </c>
      <c r="BM14" s="31">
        <v>58400</v>
      </c>
      <c r="BN14" s="30">
        <v>53400</v>
      </c>
      <c r="BO14" s="34">
        <v>47300</v>
      </c>
      <c r="BP14" s="67">
        <v>0.88576779026217234</v>
      </c>
      <c r="BQ14" s="31">
        <v>410905</v>
      </c>
      <c r="BR14" s="30">
        <v>388153</v>
      </c>
      <c r="BS14" s="34">
        <v>509405</v>
      </c>
      <c r="BT14" s="67">
        <v>1.3123819730879318</v>
      </c>
      <c r="BU14" s="127">
        <f t="shared" si="0"/>
        <v>13399190</v>
      </c>
      <c r="BV14" s="128">
        <f t="shared" si="1"/>
        <v>13033591</v>
      </c>
      <c r="BW14" s="129">
        <f t="shared" si="2"/>
        <v>31049081</v>
      </c>
      <c r="BX14" s="127">
        <f t="shared" si="3"/>
        <v>26662172</v>
      </c>
      <c r="BY14" s="128">
        <f t="shared" si="4"/>
        <v>23732635</v>
      </c>
      <c r="BZ14" s="160">
        <f t="shared" si="5"/>
        <v>67696596</v>
      </c>
    </row>
    <row r="15" spans="1:78" x14ac:dyDescent="0.25">
      <c r="A15" s="132" t="s">
        <v>46</v>
      </c>
      <c r="B15" s="28">
        <v>7108900</v>
      </c>
      <c r="C15" s="30">
        <v>6840720</v>
      </c>
      <c r="D15" s="30">
        <v>15291660</v>
      </c>
      <c r="E15" s="32">
        <v>2.2353875030698522</v>
      </c>
      <c r="F15" s="31">
        <v>3061661</v>
      </c>
      <c r="G15" s="30">
        <v>2420124</v>
      </c>
      <c r="H15" s="30">
        <v>14712080</v>
      </c>
      <c r="I15" s="32">
        <v>6.0790604117805538</v>
      </c>
      <c r="J15" s="31">
        <v>591982</v>
      </c>
      <c r="K15" s="30">
        <v>540367</v>
      </c>
      <c r="L15" s="30">
        <v>2847225</v>
      </c>
      <c r="M15" s="32">
        <v>5.2690578810327056</v>
      </c>
      <c r="N15" s="31">
        <v>55200</v>
      </c>
      <c r="O15" s="30">
        <v>14730</v>
      </c>
      <c r="P15" s="30">
        <v>28070</v>
      </c>
      <c r="Q15" s="32">
        <v>1.9056347589952478</v>
      </c>
      <c r="R15" s="31">
        <v>1516115</v>
      </c>
      <c r="S15" s="30">
        <v>362545</v>
      </c>
      <c r="T15" s="30">
        <v>644760</v>
      </c>
      <c r="U15" s="32">
        <v>1.778427505551035</v>
      </c>
      <c r="V15" s="31">
        <v>260330</v>
      </c>
      <c r="W15" s="30">
        <v>241660</v>
      </c>
      <c r="X15" s="30">
        <v>521150</v>
      </c>
      <c r="Y15" s="32">
        <v>2.156542249441364</v>
      </c>
      <c r="Z15" s="31">
        <v>19788</v>
      </c>
      <c r="AA15" s="30">
        <v>4830</v>
      </c>
      <c r="AB15" s="30">
        <v>8895</v>
      </c>
      <c r="AC15" s="32">
        <v>1.8416149068322982</v>
      </c>
      <c r="AD15" s="31">
        <v>359650</v>
      </c>
      <c r="AE15" s="30">
        <v>64029</v>
      </c>
      <c r="AF15" s="30">
        <v>86530</v>
      </c>
      <c r="AG15" s="32">
        <v>1.3514188883162317</v>
      </c>
      <c r="AH15" s="31">
        <v>15940</v>
      </c>
      <c r="AI15" s="30">
        <v>15575</v>
      </c>
      <c r="AJ15" s="30">
        <v>16660</v>
      </c>
      <c r="AK15" s="32">
        <v>1.0696629213483146</v>
      </c>
      <c r="AL15" s="31">
        <v>126435</v>
      </c>
      <c r="AM15" s="30">
        <v>124010</v>
      </c>
      <c r="AN15" s="30">
        <v>709295</v>
      </c>
      <c r="AO15" s="32">
        <v>5.7196597048625115</v>
      </c>
      <c r="AP15" s="39">
        <v>13116001</v>
      </c>
      <c r="AQ15" s="40">
        <v>10628590</v>
      </c>
      <c r="AR15" s="29">
        <v>34866325</v>
      </c>
      <c r="AS15" s="31">
        <v>11639240</v>
      </c>
      <c r="AT15" s="30">
        <v>11405247</v>
      </c>
      <c r="AU15" s="30">
        <v>30000000</v>
      </c>
      <c r="AV15" s="32">
        <v>2.6303682857547934</v>
      </c>
      <c r="AW15" s="31">
        <v>2050365</v>
      </c>
      <c r="AX15" s="30">
        <v>2014915</v>
      </c>
      <c r="AY15" s="34">
        <v>3843579</v>
      </c>
      <c r="AZ15" s="67">
        <v>1.9075638426434862</v>
      </c>
      <c r="BA15" s="31">
        <v>19900</v>
      </c>
      <c r="BB15" s="30">
        <v>19540</v>
      </c>
      <c r="BC15" s="34">
        <v>15500</v>
      </c>
      <c r="BD15" s="67">
        <v>0.79324462640736948</v>
      </c>
      <c r="BE15" s="31">
        <v>222370</v>
      </c>
      <c r="BF15" s="30">
        <v>222370</v>
      </c>
      <c r="BG15" s="34">
        <v>361900</v>
      </c>
      <c r="BH15" s="67">
        <v>1.6274677339569186</v>
      </c>
      <c r="BI15" s="31">
        <v>2150</v>
      </c>
      <c r="BJ15" s="30">
        <v>2150</v>
      </c>
      <c r="BK15" s="34">
        <v>2320</v>
      </c>
      <c r="BL15" s="67">
        <v>1.0790697674418606</v>
      </c>
      <c r="BM15" s="31">
        <v>33000</v>
      </c>
      <c r="BN15" s="30">
        <v>29500</v>
      </c>
      <c r="BO15" s="34">
        <v>23500</v>
      </c>
      <c r="BP15" s="67">
        <v>0.79661016949152541</v>
      </c>
      <c r="BQ15" s="31">
        <v>174043</v>
      </c>
      <c r="BR15" s="30">
        <v>164731</v>
      </c>
      <c r="BS15" s="34">
        <v>218158</v>
      </c>
      <c r="BT15" s="67">
        <v>1.3243287541507063</v>
      </c>
      <c r="BU15" s="127">
        <f t="shared" si="0"/>
        <v>14141068</v>
      </c>
      <c r="BV15" s="128">
        <f t="shared" si="1"/>
        <v>13858453</v>
      </c>
      <c r="BW15" s="129">
        <f t="shared" si="2"/>
        <v>34464957</v>
      </c>
      <c r="BX15" s="127">
        <f t="shared" si="3"/>
        <v>27257069</v>
      </c>
      <c r="BY15" s="128">
        <f t="shared" si="4"/>
        <v>24487043</v>
      </c>
      <c r="BZ15" s="160">
        <f t="shared" si="5"/>
        <v>69331282</v>
      </c>
    </row>
    <row r="16" spans="1:78" x14ac:dyDescent="0.25">
      <c r="A16" s="109" t="s">
        <v>47</v>
      </c>
      <c r="B16" s="28">
        <v>6300210</v>
      </c>
      <c r="C16" s="30">
        <v>6050210</v>
      </c>
      <c r="D16" s="30">
        <v>12301442</v>
      </c>
      <c r="E16" s="32">
        <v>2.0332256235733968</v>
      </c>
      <c r="F16" s="31">
        <v>3084374</v>
      </c>
      <c r="G16" s="30">
        <v>2322857</v>
      </c>
      <c r="H16" s="30">
        <v>15044529</v>
      </c>
      <c r="I16" s="32">
        <v>6.4767349001681982</v>
      </c>
      <c r="J16" s="31">
        <v>592740</v>
      </c>
      <c r="K16" s="30">
        <v>533595</v>
      </c>
      <c r="L16" s="30">
        <v>2684780</v>
      </c>
      <c r="M16" s="32">
        <v>5.0314939232938842</v>
      </c>
      <c r="N16" s="31">
        <v>49850</v>
      </c>
      <c r="O16" s="30">
        <v>11850</v>
      </c>
      <c r="P16" s="30">
        <v>21850</v>
      </c>
      <c r="Q16" s="32">
        <v>1.8438818565400843</v>
      </c>
      <c r="R16" s="31">
        <v>1368400</v>
      </c>
      <c r="S16" s="30">
        <v>292315</v>
      </c>
      <c r="T16" s="30">
        <v>487510</v>
      </c>
      <c r="U16" s="32">
        <v>1.6677556745291895</v>
      </c>
      <c r="V16" s="31">
        <v>269240</v>
      </c>
      <c r="W16" s="30">
        <v>247125</v>
      </c>
      <c r="X16" s="30">
        <v>543420</v>
      </c>
      <c r="Y16" s="32">
        <v>2.1989681335356601</v>
      </c>
      <c r="Z16" s="31">
        <v>18863</v>
      </c>
      <c r="AA16" s="30">
        <v>3635</v>
      </c>
      <c r="AB16" s="30">
        <v>6410</v>
      </c>
      <c r="AC16" s="32">
        <v>1.7634112792297112</v>
      </c>
      <c r="AD16" s="31">
        <v>338040</v>
      </c>
      <c r="AE16" s="30">
        <v>56450</v>
      </c>
      <c r="AF16" s="30">
        <v>79150</v>
      </c>
      <c r="AG16" s="32">
        <v>1.4021257750221434</v>
      </c>
      <c r="AH16" s="31">
        <v>19095</v>
      </c>
      <c r="AI16" s="30">
        <v>18460</v>
      </c>
      <c r="AJ16" s="30">
        <v>18216</v>
      </c>
      <c r="AK16" s="32">
        <v>0.98678223185265435</v>
      </c>
      <c r="AL16" s="31">
        <v>135170</v>
      </c>
      <c r="AM16" s="30">
        <v>132890</v>
      </c>
      <c r="AN16" s="30">
        <v>717630</v>
      </c>
      <c r="AO16" s="32">
        <v>5.4001806004966513</v>
      </c>
      <c r="AP16" s="39">
        <v>12175982</v>
      </c>
      <c r="AQ16" s="40">
        <v>9669387</v>
      </c>
      <c r="AR16" s="29">
        <v>31904937</v>
      </c>
      <c r="AS16" s="31">
        <v>12606845</v>
      </c>
      <c r="AT16" s="30">
        <v>12419995</v>
      </c>
      <c r="AU16" s="30">
        <v>34818550</v>
      </c>
      <c r="AV16" s="32">
        <v>2.8034270545197484</v>
      </c>
      <c r="AW16" s="31">
        <v>2378000</v>
      </c>
      <c r="AX16" s="30">
        <v>2324510</v>
      </c>
      <c r="AY16" s="34">
        <v>3714000</v>
      </c>
      <c r="AZ16" s="67">
        <v>1.5977560862289257</v>
      </c>
      <c r="BA16" s="31">
        <v>13800</v>
      </c>
      <c r="BB16" s="30">
        <v>13800</v>
      </c>
      <c r="BC16" s="34">
        <v>11250</v>
      </c>
      <c r="BD16" s="67">
        <v>0.81521739130434778</v>
      </c>
      <c r="BE16" s="31">
        <v>157326</v>
      </c>
      <c r="BF16" s="30">
        <v>156426</v>
      </c>
      <c r="BG16" s="34">
        <v>220900</v>
      </c>
      <c r="BH16" s="67">
        <v>1.4121693324639126</v>
      </c>
      <c r="BI16" s="31">
        <v>7700</v>
      </c>
      <c r="BJ16" s="30">
        <v>7680</v>
      </c>
      <c r="BK16" s="34">
        <v>10450</v>
      </c>
      <c r="BL16" s="67">
        <v>1.3606770833333333</v>
      </c>
      <c r="BM16" s="31">
        <v>23000</v>
      </c>
      <c r="BN16" s="30">
        <v>22000</v>
      </c>
      <c r="BO16" s="34">
        <v>13300</v>
      </c>
      <c r="BP16" s="67">
        <v>0.6045454545454545</v>
      </c>
      <c r="BQ16" s="31">
        <v>158209</v>
      </c>
      <c r="BR16" s="30">
        <v>145723</v>
      </c>
      <c r="BS16" s="34">
        <v>201506</v>
      </c>
      <c r="BT16" s="67">
        <v>1.3828016167660562</v>
      </c>
      <c r="BU16" s="127">
        <f t="shared" si="0"/>
        <v>15344880</v>
      </c>
      <c r="BV16" s="128">
        <f t="shared" si="1"/>
        <v>15090134</v>
      </c>
      <c r="BW16" s="129">
        <f t="shared" si="2"/>
        <v>38989956</v>
      </c>
      <c r="BX16" s="127">
        <f t="shared" si="3"/>
        <v>27520862</v>
      </c>
      <c r="BY16" s="128">
        <f t="shared" si="4"/>
        <v>24759521</v>
      </c>
      <c r="BZ16" s="160">
        <f t="shared" si="5"/>
        <v>70894893</v>
      </c>
    </row>
    <row r="17" spans="1:78" x14ac:dyDescent="0.25">
      <c r="A17" s="109" t="s">
        <v>48</v>
      </c>
      <c r="B17" s="28">
        <v>6039857</v>
      </c>
      <c r="C17" s="30">
        <v>5735292</v>
      </c>
      <c r="D17" s="30">
        <v>14562955</v>
      </c>
      <c r="E17" s="32">
        <v>2.5391828349803287</v>
      </c>
      <c r="F17" s="31">
        <v>2988400</v>
      </c>
      <c r="G17" s="30">
        <v>2338602</v>
      </c>
      <c r="H17" s="30">
        <v>14950825</v>
      </c>
      <c r="I17" s="32">
        <v>6.3930608970658538</v>
      </c>
      <c r="J17" s="31">
        <v>545125</v>
      </c>
      <c r="K17" s="30">
        <v>475494</v>
      </c>
      <c r="L17" s="30">
        <v>2164953</v>
      </c>
      <c r="M17" s="32">
        <v>4.5530606064429833</v>
      </c>
      <c r="N17" s="31">
        <v>49800</v>
      </c>
      <c r="O17" s="30">
        <v>7207</v>
      </c>
      <c r="P17" s="30">
        <v>11375</v>
      </c>
      <c r="Q17" s="32">
        <v>1.5783266268905232</v>
      </c>
      <c r="R17" s="31">
        <v>1344030</v>
      </c>
      <c r="S17" s="30">
        <v>220785</v>
      </c>
      <c r="T17" s="30">
        <v>331994</v>
      </c>
      <c r="U17" s="32">
        <v>1.5036981679008992</v>
      </c>
      <c r="V17" s="31">
        <v>343128</v>
      </c>
      <c r="W17" s="30">
        <v>331413</v>
      </c>
      <c r="X17" s="30">
        <v>1001730</v>
      </c>
      <c r="Y17" s="32">
        <v>3.0226032171339083</v>
      </c>
      <c r="Z17" s="31">
        <v>25061</v>
      </c>
      <c r="AA17" s="30">
        <v>2935</v>
      </c>
      <c r="AB17" s="30">
        <v>3730</v>
      </c>
      <c r="AC17" s="32">
        <v>1.2708688245315163</v>
      </c>
      <c r="AD17" s="31">
        <v>340490</v>
      </c>
      <c r="AE17" s="30">
        <v>38601</v>
      </c>
      <c r="AF17" s="30">
        <v>36670</v>
      </c>
      <c r="AG17" s="32">
        <v>0.94997538923862079</v>
      </c>
      <c r="AH17" s="31">
        <v>16300</v>
      </c>
      <c r="AI17" s="30">
        <v>16125</v>
      </c>
      <c r="AJ17" s="30">
        <v>17456</v>
      </c>
      <c r="AK17" s="32">
        <v>1.0825426356589147</v>
      </c>
      <c r="AL17" s="31">
        <v>172470</v>
      </c>
      <c r="AM17" s="30">
        <v>169178</v>
      </c>
      <c r="AN17" s="30">
        <v>1060083</v>
      </c>
      <c r="AO17" s="32">
        <v>6.2660806960715929</v>
      </c>
      <c r="AP17" s="39">
        <v>11864661</v>
      </c>
      <c r="AQ17" s="40">
        <v>9335632</v>
      </c>
      <c r="AR17" s="29">
        <v>34141771</v>
      </c>
      <c r="AS17" s="31">
        <v>14526606</v>
      </c>
      <c r="AT17" s="30">
        <v>14304539</v>
      </c>
      <c r="AU17" s="30">
        <v>31576751</v>
      </c>
      <c r="AV17" s="32">
        <v>2.2074637288206214</v>
      </c>
      <c r="AW17" s="31">
        <v>1847963</v>
      </c>
      <c r="AX17" s="30">
        <v>1835238</v>
      </c>
      <c r="AY17" s="34">
        <v>3160672</v>
      </c>
      <c r="AZ17" s="67">
        <v>1.7222136856364134</v>
      </c>
      <c r="BA17" s="31">
        <v>28840</v>
      </c>
      <c r="BB17" s="30">
        <v>28800</v>
      </c>
      <c r="BC17" s="34">
        <v>29280</v>
      </c>
      <c r="BD17" s="67">
        <v>1.0166666666666666</v>
      </c>
      <c r="BE17" s="31">
        <v>170223</v>
      </c>
      <c r="BF17" s="30">
        <v>167473</v>
      </c>
      <c r="BG17" s="34">
        <v>292950</v>
      </c>
      <c r="BH17" s="67">
        <v>1.7492371904724942</v>
      </c>
      <c r="BI17" s="31">
        <v>18455</v>
      </c>
      <c r="BJ17" s="30">
        <v>15876</v>
      </c>
      <c r="BK17" s="34">
        <v>20285</v>
      </c>
      <c r="BL17" s="67">
        <v>1.2777147896195515</v>
      </c>
      <c r="BM17" s="31">
        <v>30400</v>
      </c>
      <c r="BN17" s="30">
        <v>30400</v>
      </c>
      <c r="BO17" s="34">
        <v>18000</v>
      </c>
      <c r="BP17" s="67">
        <v>0.59210526315789469</v>
      </c>
      <c r="BQ17" s="31">
        <v>266387</v>
      </c>
      <c r="BR17" s="30">
        <v>254913</v>
      </c>
      <c r="BS17" s="34">
        <v>353799</v>
      </c>
      <c r="BT17" s="67">
        <v>1.387920584670064</v>
      </c>
      <c r="BU17" s="127">
        <f t="shared" ref="BU17:BU36" si="6">SUM(BQ17,BM17,BI17,BE17,BA17,AW17,AS17)</f>
        <v>16888874</v>
      </c>
      <c r="BV17" s="128">
        <f t="shared" ref="BV17:BV36" si="7">SUM(BR17,BN17,BJ17,BF17,BB17,AX17,AT17)</f>
        <v>16637239</v>
      </c>
      <c r="BW17" s="129">
        <f t="shared" ref="BW17:BW36" si="8">SUM(BS17,BO17,BK17,BG17,BC17,AY17,AU17)</f>
        <v>35451737</v>
      </c>
      <c r="BX17" s="127">
        <f t="shared" ref="BX17:BX36" si="9">BU17+AP17</f>
        <v>28753535</v>
      </c>
      <c r="BY17" s="128">
        <f t="shared" ref="BY17:BY36" si="10">BV17+AQ17</f>
        <v>25972871</v>
      </c>
      <c r="BZ17" s="160">
        <f t="shared" ref="BZ17:BZ36" si="11">BW17+AR17</f>
        <v>69593508</v>
      </c>
    </row>
    <row r="18" spans="1:78" x14ac:dyDescent="0.25">
      <c r="A18" s="109" t="s">
        <v>49</v>
      </c>
      <c r="B18" s="28">
        <v>6260365</v>
      </c>
      <c r="C18" s="30">
        <v>6066630</v>
      </c>
      <c r="D18" s="30">
        <v>15959580</v>
      </c>
      <c r="E18" s="32">
        <v>2.6307158999312632</v>
      </c>
      <c r="F18" s="31">
        <v>3403837</v>
      </c>
      <c r="G18" s="30">
        <v>2783436</v>
      </c>
      <c r="H18" s="30">
        <v>20482572</v>
      </c>
      <c r="I18" s="32">
        <v>7.3587364681638094</v>
      </c>
      <c r="J18" s="31">
        <v>617452</v>
      </c>
      <c r="K18" s="30">
        <v>557962</v>
      </c>
      <c r="L18" s="30">
        <v>2894250</v>
      </c>
      <c r="M18" s="32">
        <v>5.1871812058885727</v>
      </c>
      <c r="N18" s="31">
        <v>27638</v>
      </c>
      <c r="O18" s="30">
        <v>9368</v>
      </c>
      <c r="P18" s="30">
        <v>16277</v>
      </c>
      <c r="Q18" s="32">
        <v>1.7375106746370623</v>
      </c>
      <c r="R18" s="31">
        <v>1275253</v>
      </c>
      <c r="S18" s="30">
        <v>291307</v>
      </c>
      <c r="T18" s="30">
        <v>536091</v>
      </c>
      <c r="U18" s="32">
        <v>1.8402956331293103</v>
      </c>
      <c r="V18" s="31">
        <v>271715</v>
      </c>
      <c r="W18" s="30">
        <v>270685</v>
      </c>
      <c r="X18" s="30">
        <v>886260</v>
      </c>
      <c r="Y18" s="32">
        <v>3.2741378354914383</v>
      </c>
      <c r="Z18" s="31">
        <v>27995</v>
      </c>
      <c r="AA18" s="30">
        <v>4622</v>
      </c>
      <c r="AB18" s="30">
        <v>8350</v>
      </c>
      <c r="AC18" s="32">
        <v>1.8065772392903505</v>
      </c>
      <c r="AD18" s="31">
        <v>293700</v>
      </c>
      <c r="AE18" s="30">
        <v>62460</v>
      </c>
      <c r="AF18" s="30">
        <v>91870</v>
      </c>
      <c r="AG18" s="32">
        <v>1.4708613512648094</v>
      </c>
      <c r="AH18" s="31">
        <v>15545</v>
      </c>
      <c r="AI18" s="30">
        <v>15395</v>
      </c>
      <c r="AJ18" s="30">
        <v>16502</v>
      </c>
      <c r="AK18" s="32">
        <v>1.0719064631373822</v>
      </c>
      <c r="AL18" s="31">
        <v>164914</v>
      </c>
      <c r="AM18" s="30">
        <v>158938</v>
      </c>
      <c r="AN18" s="30">
        <v>956253</v>
      </c>
      <c r="AO18" s="32">
        <v>6.0165158741144342</v>
      </c>
      <c r="AP18" s="39">
        <v>12358414</v>
      </c>
      <c r="AQ18" s="40">
        <v>10220803</v>
      </c>
      <c r="AR18" s="29">
        <v>41848005</v>
      </c>
      <c r="AS18" s="31">
        <v>14400000</v>
      </c>
      <c r="AT18" s="30">
        <v>14037246</v>
      </c>
      <c r="AU18" s="30">
        <v>38300000</v>
      </c>
      <c r="AV18" s="32">
        <v>2.7284554249458903</v>
      </c>
      <c r="AW18" s="31">
        <v>1966599</v>
      </c>
      <c r="AX18" s="30">
        <v>1922909</v>
      </c>
      <c r="AY18" s="34">
        <v>3662109</v>
      </c>
      <c r="AZ18" s="67">
        <v>1.9044629777072133</v>
      </c>
      <c r="BA18" s="31">
        <v>37180</v>
      </c>
      <c r="BB18" s="30">
        <v>37180</v>
      </c>
      <c r="BC18" s="34">
        <v>36100</v>
      </c>
      <c r="BD18" s="67">
        <v>0.97095212479827864</v>
      </c>
      <c r="BE18" s="31">
        <v>211090</v>
      </c>
      <c r="BF18" s="30">
        <v>210820</v>
      </c>
      <c r="BG18" s="34">
        <v>444800</v>
      </c>
      <c r="BH18" s="67">
        <v>2.1098567498339817</v>
      </c>
      <c r="BI18" s="31">
        <v>16760</v>
      </c>
      <c r="BJ18" s="30">
        <v>16560</v>
      </c>
      <c r="BK18" s="34">
        <v>26050</v>
      </c>
      <c r="BL18" s="67">
        <v>1.5730676328502415</v>
      </c>
      <c r="BM18" s="31">
        <v>48800</v>
      </c>
      <c r="BN18" s="30">
        <v>47800</v>
      </c>
      <c r="BO18" s="34">
        <v>50760</v>
      </c>
      <c r="BP18" s="67">
        <v>1.0619246861924687</v>
      </c>
      <c r="BQ18" s="31">
        <v>406421</v>
      </c>
      <c r="BR18" s="30">
        <v>374700</v>
      </c>
      <c r="BS18" s="34">
        <v>448315</v>
      </c>
      <c r="BT18" s="67">
        <v>1.1964638377368562</v>
      </c>
      <c r="BU18" s="127">
        <f t="shared" si="6"/>
        <v>17086850</v>
      </c>
      <c r="BV18" s="128">
        <f t="shared" si="7"/>
        <v>16647215</v>
      </c>
      <c r="BW18" s="129">
        <f t="shared" si="8"/>
        <v>42968134</v>
      </c>
      <c r="BX18" s="127">
        <f t="shared" si="9"/>
        <v>29445264</v>
      </c>
      <c r="BY18" s="128">
        <f t="shared" si="10"/>
        <v>26868018</v>
      </c>
      <c r="BZ18" s="160">
        <f t="shared" si="11"/>
        <v>84816139</v>
      </c>
    </row>
    <row r="19" spans="1:78" x14ac:dyDescent="0.25">
      <c r="A19" s="109" t="s">
        <v>50</v>
      </c>
      <c r="B19" s="28">
        <v>5222485</v>
      </c>
      <c r="C19" s="30">
        <v>4975920</v>
      </c>
      <c r="D19" s="30">
        <v>12593396</v>
      </c>
      <c r="E19" s="32">
        <v>2.5308678596118908</v>
      </c>
      <c r="F19" s="31">
        <v>3190440</v>
      </c>
      <c r="G19" s="30">
        <v>2447166</v>
      </c>
      <c r="H19" s="30">
        <v>14445538</v>
      </c>
      <c r="I19" s="32">
        <v>5.9029661248971257</v>
      </c>
      <c r="J19" s="31">
        <v>577010</v>
      </c>
      <c r="K19" s="30">
        <v>497640</v>
      </c>
      <c r="L19" s="30">
        <v>2327865</v>
      </c>
      <c r="M19" s="32">
        <v>4.6778092597058114</v>
      </c>
      <c r="N19" s="31">
        <v>30710</v>
      </c>
      <c r="O19" s="30">
        <v>9770</v>
      </c>
      <c r="P19" s="30">
        <v>15518</v>
      </c>
      <c r="Q19" s="32">
        <v>1.5883316274309109</v>
      </c>
      <c r="R19" s="31">
        <v>1022680</v>
      </c>
      <c r="S19" s="30">
        <v>148225</v>
      </c>
      <c r="T19" s="30">
        <v>226910</v>
      </c>
      <c r="U19" s="32">
        <v>1.530848372406814</v>
      </c>
      <c r="V19" s="31">
        <v>273050</v>
      </c>
      <c r="W19" s="30">
        <v>265150</v>
      </c>
      <c r="X19" s="30">
        <v>796190</v>
      </c>
      <c r="Y19" s="32">
        <v>3.0027908730907034</v>
      </c>
      <c r="Z19" s="31">
        <v>22300</v>
      </c>
      <c r="AA19" s="30">
        <v>2300</v>
      </c>
      <c r="AB19" s="30">
        <v>3233</v>
      </c>
      <c r="AC19" s="32">
        <v>1.4056521739130434</v>
      </c>
      <c r="AD19" s="31">
        <v>206990</v>
      </c>
      <c r="AE19" s="30">
        <v>28675</v>
      </c>
      <c r="AF19" s="30">
        <v>33070</v>
      </c>
      <c r="AG19" s="32">
        <v>1.1532693984306888</v>
      </c>
      <c r="AH19" s="31">
        <v>13320</v>
      </c>
      <c r="AI19" s="30">
        <v>13260</v>
      </c>
      <c r="AJ19" s="30">
        <v>14704</v>
      </c>
      <c r="AK19" s="32">
        <v>1.1088989441930619</v>
      </c>
      <c r="AL19" s="31">
        <v>171325</v>
      </c>
      <c r="AM19" s="30">
        <v>169025</v>
      </c>
      <c r="AN19" s="30">
        <v>1193492</v>
      </c>
      <c r="AO19" s="32">
        <v>7.0610383079426118</v>
      </c>
      <c r="AP19" s="39">
        <v>10730310</v>
      </c>
      <c r="AQ19" s="40">
        <v>8557131</v>
      </c>
      <c r="AR19" s="29">
        <v>31649916</v>
      </c>
      <c r="AS19" s="31">
        <v>15393474</v>
      </c>
      <c r="AT19" s="30">
        <v>15130038</v>
      </c>
      <c r="AU19" s="30">
        <v>40537363</v>
      </c>
      <c r="AV19" s="32">
        <v>2.6792637929924563</v>
      </c>
      <c r="AW19" s="31">
        <v>2231714</v>
      </c>
      <c r="AX19" s="30">
        <v>2167074</v>
      </c>
      <c r="AY19" s="34">
        <v>3759736</v>
      </c>
      <c r="AZ19" s="67">
        <v>1.7349366011497531</v>
      </c>
      <c r="BA19" s="31">
        <v>47040</v>
      </c>
      <c r="BB19" s="30">
        <v>46690</v>
      </c>
      <c r="BC19" s="34">
        <v>53780</v>
      </c>
      <c r="BD19" s="67">
        <v>1.1518526451060185</v>
      </c>
      <c r="BE19" s="31">
        <v>174037</v>
      </c>
      <c r="BF19" s="30">
        <v>163677</v>
      </c>
      <c r="BG19" s="34">
        <v>347323</v>
      </c>
      <c r="BH19" s="67">
        <v>2.1220024804951216</v>
      </c>
      <c r="BI19" s="31">
        <v>6720</v>
      </c>
      <c r="BJ19" s="30">
        <v>6160</v>
      </c>
      <c r="BK19" s="34">
        <v>9140</v>
      </c>
      <c r="BL19" s="67">
        <v>1.4837662337662338</v>
      </c>
      <c r="BM19" s="31">
        <v>26750</v>
      </c>
      <c r="BN19" s="30">
        <v>25250</v>
      </c>
      <c r="BO19" s="34">
        <v>17800</v>
      </c>
      <c r="BP19" s="67">
        <v>0.70495049504950491</v>
      </c>
      <c r="BQ19" s="31">
        <v>309194</v>
      </c>
      <c r="BR19" s="30">
        <v>304397</v>
      </c>
      <c r="BS19" s="34">
        <v>417770</v>
      </c>
      <c r="BT19" s="67">
        <v>1.3724511082566517</v>
      </c>
      <c r="BU19" s="127">
        <f t="shared" si="6"/>
        <v>18188929</v>
      </c>
      <c r="BV19" s="128">
        <f t="shared" si="7"/>
        <v>17843286</v>
      </c>
      <c r="BW19" s="129">
        <f t="shared" si="8"/>
        <v>45142912</v>
      </c>
      <c r="BX19" s="127">
        <f t="shared" si="9"/>
        <v>28919239</v>
      </c>
      <c r="BY19" s="128">
        <f t="shared" si="10"/>
        <v>26400417</v>
      </c>
      <c r="BZ19" s="160">
        <f t="shared" si="11"/>
        <v>76792828</v>
      </c>
    </row>
    <row r="20" spans="1:78" x14ac:dyDescent="0.25">
      <c r="A20" s="109" t="s">
        <v>51</v>
      </c>
      <c r="B20" s="28">
        <v>5675975</v>
      </c>
      <c r="C20" s="30">
        <v>5540405</v>
      </c>
      <c r="D20" s="30">
        <v>14547960</v>
      </c>
      <c r="E20" s="32">
        <v>2.6257936017312815</v>
      </c>
      <c r="F20" s="31">
        <v>3578235</v>
      </c>
      <c r="G20" s="30">
        <v>2838072</v>
      </c>
      <c r="H20" s="30">
        <v>21755364</v>
      </c>
      <c r="I20" s="32">
        <v>7.6655433688785912</v>
      </c>
      <c r="J20" s="31">
        <v>700010</v>
      </c>
      <c r="K20" s="30">
        <v>594410</v>
      </c>
      <c r="L20" s="30">
        <v>2794967</v>
      </c>
      <c r="M20" s="32">
        <v>4.7020861021853602</v>
      </c>
      <c r="N20" s="31">
        <v>38310</v>
      </c>
      <c r="O20" s="30">
        <v>10230</v>
      </c>
      <c r="P20" s="30">
        <v>14484</v>
      </c>
      <c r="Q20" s="32">
        <v>1.4158357771260996</v>
      </c>
      <c r="R20" s="31">
        <v>1067180</v>
      </c>
      <c r="S20" s="30">
        <v>138025</v>
      </c>
      <c r="T20" s="30">
        <v>242960</v>
      </c>
      <c r="U20" s="32">
        <v>1.760260822314798</v>
      </c>
      <c r="V20" s="31">
        <v>339360</v>
      </c>
      <c r="W20" s="30">
        <v>335815</v>
      </c>
      <c r="X20" s="30">
        <v>1265660</v>
      </c>
      <c r="Y20" s="32">
        <v>3.7689203877134734</v>
      </c>
      <c r="Z20" s="31">
        <v>27030</v>
      </c>
      <c r="AA20" s="30">
        <v>1777</v>
      </c>
      <c r="AB20" s="30">
        <v>2805</v>
      </c>
      <c r="AC20" s="32">
        <v>1.5785030951041081</v>
      </c>
      <c r="AD20" s="31">
        <v>221100</v>
      </c>
      <c r="AE20" s="30">
        <v>14750</v>
      </c>
      <c r="AF20" s="30">
        <v>17483</v>
      </c>
      <c r="AG20" s="32">
        <v>1.1852881355932203</v>
      </c>
      <c r="AH20" s="31">
        <v>8650</v>
      </c>
      <c r="AI20" s="30">
        <v>8570</v>
      </c>
      <c r="AJ20" s="30">
        <v>8930</v>
      </c>
      <c r="AK20" s="32">
        <v>1.0420070011668612</v>
      </c>
      <c r="AL20" s="31">
        <v>168300</v>
      </c>
      <c r="AM20" s="30">
        <v>164635</v>
      </c>
      <c r="AN20" s="30">
        <v>1080070</v>
      </c>
      <c r="AO20" s="32">
        <v>6.5603911683420897</v>
      </c>
      <c r="AP20" s="39">
        <v>11824150</v>
      </c>
      <c r="AQ20" s="40">
        <v>9646689</v>
      </c>
      <c r="AR20" s="29">
        <v>41730683</v>
      </c>
      <c r="AS20" s="31">
        <v>16141337</v>
      </c>
      <c r="AT20" s="30">
        <v>15981264</v>
      </c>
      <c r="AU20" s="30">
        <v>47482786</v>
      </c>
      <c r="AV20" s="32">
        <v>2.9711533455676595</v>
      </c>
      <c r="AW20" s="31">
        <v>2381388</v>
      </c>
      <c r="AX20" s="30">
        <v>2351348</v>
      </c>
      <c r="AY20" s="34">
        <v>3497732</v>
      </c>
      <c r="AZ20" s="67">
        <v>1.4875433155789786</v>
      </c>
      <c r="BA20" s="31">
        <v>29130</v>
      </c>
      <c r="BB20" s="30">
        <v>28400</v>
      </c>
      <c r="BC20" s="34">
        <v>34065</v>
      </c>
      <c r="BD20" s="67">
        <v>1.1994718309859156</v>
      </c>
      <c r="BE20" s="31">
        <v>215660</v>
      </c>
      <c r="BF20" s="30">
        <v>215060</v>
      </c>
      <c r="BG20" s="34">
        <v>600035</v>
      </c>
      <c r="BH20" s="67">
        <v>2.7900818376267087</v>
      </c>
      <c r="BI20" s="31">
        <v>10531</v>
      </c>
      <c r="BJ20" s="30">
        <v>8986</v>
      </c>
      <c r="BK20" s="34">
        <v>11230</v>
      </c>
      <c r="BL20" s="67">
        <v>1.2497217894502559</v>
      </c>
      <c r="BM20" s="31">
        <v>75500</v>
      </c>
      <c r="BN20" s="30">
        <v>74300</v>
      </c>
      <c r="BO20" s="34">
        <v>58000</v>
      </c>
      <c r="BP20" s="67">
        <v>0.78061911170928666</v>
      </c>
      <c r="BQ20" s="31">
        <v>403638</v>
      </c>
      <c r="BR20" s="30">
        <v>393005</v>
      </c>
      <c r="BS20" s="34">
        <v>545381</v>
      </c>
      <c r="BT20" s="67">
        <v>1.3877202580119845</v>
      </c>
      <c r="BU20" s="127">
        <f t="shared" si="6"/>
        <v>19257184</v>
      </c>
      <c r="BV20" s="128">
        <f t="shared" si="7"/>
        <v>19052363</v>
      </c>
      <c r="BW20" s="129">
        <f t="shared" si="8"/>
        <v>52229229</v>
      </c>
      <c r="BX20" s="127">
        <f t="shared" si="9"/>
        <v>31081334</v>
      </c>
      <c r="BY20" s="128">
        <f t="shared" si="10"/>
        <v>28699052</v>
      </c>
      <c r="BZ20" s="160">
        <f t="shared" si="11"/>
        <v>93959912</v>
      </c>
    </row>
    <row r="21" spans="1:78" x14ac:dyDescent="0.25">
      <c r="A21" s="109" t="s">
        <v>52</v>
      </c>
      <c r="B21" s="28">
        <v>5951577</v>
      </c>
      <c r="C21" s="30">
        <v>5777560</v>
      </c>
      <c r="D21" s="30">
        <v>16354091</v>
      </c>
      <c r="E21" s="32">
        <v>2.8306224426920705</v>
      </c>
      <c r="F21" s="31">
        <v>4239285</v>
      </c>
      <c r="G21" s="30">
        <v>3412155</v>
      </c>
      <c r="H21" s="30">
        <v>22016926</v>
      </c>
      <c r="I21" s="32">
        <v>6.4524987874231972</v>
      </c>
      <c r="J21" s="31">
        <v>808340</v>
      </c>
      <c r="K21" s="30">
        <v>620410</v>
      </c>
      <c r="L21" s="30">
        <v>2940788</v>
      </c>
      <c r="M21" s="32">
        <v>4.740071887945069</v>
      </c>
      <c r="N21" s="31">
        <v>41965</v>
      </c>
      <c r="O21" s="30">
        <v>10475</v>
      </c>
      <c r="P21" s="30">
        <v>14824</v>
      </c>
      <c r="Q21" s="32">
        <v>1.4151789976133651</v>
      </c>
      <c r="R21" s="31">
        <v>1112910</v>
      </c>
      <c r="S21" s="30">
        <v>224250</v>
      </c>
      <c r="T21" s="30">
        <v>472420</v>
      </c>
      <c r="U21" s="32">
        <v>2.1066666666666665</v>
      </c>
      <c r="V21" s="31">
        <v>439915</v>
      </c>
      <c r="W21" s="30">
        <v>416325</v>
      </c>
      <c r="X21" s="30">
        <v>1474510</v>
      </c>
      <c r="Y21" s="32">
        <v>3.5417282171380533</v>
      </c>
      <c r="Z21" s="31">
        <v>31770</v>
      </c>
      <c r="AA21" s="30">
        <v>2855</v>
      </c>
      <c r="AB21" s="30">
        <v>7180</v>
      </c>
      <c r="AC21" s="32">
        <v>2.5148861646234675</v>
      </c>
      <c r="AD21" s="31">
        <v>227180</v>
      </c>
      <c r="AE21" s="30">
        <v>38700</v>
      </c>
      <c r="AF21" s="30">
        <v>77180</v>
      </c>
      <c r="AG21" s="32">
        <v>1.9943152454780362</v>
      </c>
      <c r="AH21" s="31">
        <v>11200</v>
      </c>
      <c r="AI21" s="30">
        <v>10215</v>
      </c>
      <c r="AJ21" s="30">
        <v>9050</v>
      </c>
      <c r="AK21" s="32">
        <v>0.8859520313264807</v>
      </c>
      <c r="AL21" s="31">
        <v>185040</v>
      </c>
      <c r="AM21" s="30">
        <v>182460</v>
      </c>
      <c r="AN21" s="30">
        <v>1255015</v>
      </c>
      <c r="AO21" s="32">
        <v>6.878302093609558</v>
      </c>
      <c r="AP21" s="39">
        <v>13049182</v>
      </c>
      <c r="AQ21" s="40">
        <v>10695405</v>
      </c>
      <c r="AR21" s="29">
        <v>44621984</v>
      </c>
      <c r="AS21" s="31">
        <v>16608935</v>
      </c>
      <c r="AT21" s="30">
        <v>16389509</v>
      </c>
      <c r="AU21" s="30">
        <v>46238893</v>
      </c>
      <c r="AV21" s="32">
        <v>2.8212494346230872</v>
      </c>
      <c r="AW21" s="31">
        <v>2612646</v>
      </c>
      <c r="AX21" s="30">
        <v>2569136</v>
      </c>
      <c r="AY21" s="34">
        <v>4650365</v>
      </c>
      <c r="AZ21" s="67">
        <v>1.8100890727466354</v>
      </c>
      <c r="BA21" s="31">
        <v>9450</v>
      </c>
      <c r="BB21" s="30">
        <v>9450</v>
      </c>
      <c r="BC21" s="34">
        <v>9564</v>
      </c>
      <c r="BD21" s="67">
        <v>1.0120634920634921</v>
      </c>
      <c r="BE21" s="31">
        <v>227889</v>
      </c>
      <c r="BF21" s="30">
        <v>227389</v>
      </c>
      <c r="BG21" s="34">
        <v>625349</v>
      </c>
      <c r="BH21" s="67">
        <v>2.750128634190748</v>
      </c>
      <c r="BI21" s="31">
        <v>14006</v>
      </c>
      <c r="BJ21" s="30">
        <v>12716</v>
      </c>
      <c r="BK21" s="34">
        <v>20411</v>
      </c>
      <c r="BL21" s="67">
        <v>1.6051431267694243</v>
      </c>
      <c r="BM21" s="31">
        <v>44100</v>
      </c>
      <c r="BN21" s="30">
        <v>44100</v>
      </c>
      <c r="BO21" s="34">
        <v>33480</v>
      </c>
      <c r="BP21" s="67">
        <v>0.75918367346938775</v>
      </c>
      <c r="BQ21" s="31">
        <v>307259</v>
      </c>
      <c r="BR21" s="30">
        <v>300224</v>
      </c>
      <c r="BS21" s="34">
        <v>489635</v>
      </c>
      <c r="BT21" s="67">
        <v>1.6308989287998295</v>
      </c>
      <c r="BU21" s="127">
        <f t="shared" si="6"/>
        <v>19824285</v>
      </c>
      <c r="BV21" s="128">
        <f t="shared" si="7"/>
        <v>19552524</v>
      </c>
      <c r="BW21" s="129">
        <f t="shared" si="8"/>
        <v>52067697</v>
      </c>
      <c r="BX21" s="127">
        <f t="shared" si="9"/>
        <v>32873467</v>
      </c>
      <c r="BY21" s="128">
        <f t="shared" si="10"/>
        <v>30247929</v>
      </c>
      <c r="BZ21" s="160">
        <f t="shared" si="11"/>
        <v>96689681</v>
      </c>
    </row>
    <row r="22" spans="1:78" x14ac:dyDescent="0.25">
      <c r="A22" s="109" t="s">
        <v>53</v>
      </c>
      <c r="B22" s="28">
        <v>4733735</v>
      </c>
      <c r="C22" s="30">
        <v>4266430</v>
      </c>
      <c r="D22" s="30">
        <v>8376452</v>
      </c>
      <c r="E22" s="32">
        <v>1.9633398415068335</v>
      </c>
      <c r="F22" s="31">
        <v>3501328</v>
      </c>
      <c r="G22" s="30">
        <v>2362508</v>
      </c>
      <c r="H22" s="30">
        <v>13134435</v>
      </c>
      <c r="I22" s="32">
        <v>5.5595303804262253</v>
      </c>
      <c r="J22" s="31">
        <v>828700</v>
      </c>
      <c r="K22" s="30">
        <v>459943</v>
      </c>
      <c r="L22" s="30">
        <v>1809820</v>
      </c>
      <c r="M22" s="32">
        <v>3.9348788871664531</v>
      </c>
      <c r="N22" s="31">
        <v>25930</v>
      </c>
      <c r="O22" s="30">
        <v>3410</v>
      </c>
      <c r="P22" s="30">
        <v>5880</v>
      </c>
      <c r="Q22" s="32">
        <v>1.7243401759530792</v>
      </c>
      <c r="R22" s="31">
        <v>1055230</v>
      </c>
      <c r="S22" s="30">
        <v>211805</v>
      </c>
      <c r="T22" s="30">
        <v>290525</v>
      </c>
      <c r="U22" s="32">
        <v>1.3716626141970207</v>
      </c>
      <c r="V22" s="31">
        <v>589230</v>
      </c>
      <c r="W22" s="30">
        <v>570125</v>
      </c>
      <c r="X22" s="30">
        <v>1681880</v>
      </c>
      <c r="Y22" s="32">
        <v>2.9500197325147992</v>
      </c>
      <c r="Z22" s="31">
        <v>37900</v>
      </c>
      <c r="AA22" s="30">
        <v>5675</v>
      </c>
      <c r="AB22" s="30">
        <v>8205</v>
      </c>
      <c r="AC22" s="32">
        <v>1.4458149779735683</v>
      </c>
      <c r="AD22" s="31">
        <v>202850</v>
      </c>
      <c r="AE22" s="30">
        <v>33580</v>
      </c>
      <c r="AF22" s="30">
        <v>33859</v>
      </c>
      <c r="AG22" s="32">
        <v>1.0083085169743895</v>
      </c>
      <c r="AH22" s="31">
        <v>11280</v>
      </c>
      <c r="AI22" s="30">
        <v>11065</v>
      </c>
      <c r="AJ22" s="30">
        <v>10023</v>
      </c>
      <c r="AK22" s="32">
        <v>0.90582919114324445</v>
      </c>
      <c r="AL22" s="31">
        <v>206378</v>
      </c>
      <c r="AM22" s="30">
        <v>197069</v>
      </c>
      <c r="AN22" s="30">
        <v>1338865</v>
      </c>
      <c r="AO22" s="32">
        <v>6.7938894498881099</v>
      </c>
      <c r="AP22" s="39">
        <v>11192561</v>
      </c>
      <c r="AQ22" s="40">
        <v>8121610</v>
      </c>
      <c r="AR22" s="29">
        <v>26689944</v>
      </c>
      <c r="AS22" s="31">
        <v>18042895</v>
      </c>
      <c r="AT22" s="30">
        <v>16771003</v>
      </c>
      <c r="AU22" s="30">
        <v>30989469</v>
      </c>
      <c r="AV22" s="32">
        <v>1.847800575791442</v>
      </c>
      <c r="AW22" s="31">
        <v>1967420</v>
      </c>
      <c r="AX22" s="30">
        <v>1820030</v>
      </c>
      <c r="AY22" s="34">
        <v>2483437</v>
      </c>
      <c r="AZ22" s="67">
        <v>1.3645033323626534</v>
      </c>
      <c r="BA22" s="31">
        <v>17400</v>
      </c>
      <c r="BB22" s="30">
        <v>17370</v>
      </c>
      <c r="BC22" s="34">
        <v>19505</v>
      </c>
      <c r="BD22" s="67">
        <v>1.1229130685089235</v>
      </c>
      <c r="BE22" s="31">
        <v>264430</v>
      </c>
      <c r="BF22" s="30">
        <v>257430</v>
      </c>
      <c r="BG22" s="34">
        <v>605491</v>
      </c>
      <c r="BH22" s="67">
        <v>2.3520607543798313</v>
      </c>
      <c r="BI22" s="31">
        <v>41826</v>
      </c>
      <c r="BJ22" s="30">
        <v>39256</v>
      </c>
      <c r="BK22" s="34">
        <v>61167</v>
      </c>
      <c r="BL22" s="67">
        <v>1.5581567148970858</v>
      </c>
      <c r="BM22" s="31">
        <v>99688</v>
      </c>
      <c r="BN22" s="30">
        <v>96968</v>
      </c>
      <c r="BO22" s="34">
        <v>86991</v>
      </c>
      <c r="BP22" s="67">
        <v>0.89711038693177125</v>
      </c>
      <c r="BQ22" s="31">
        <v>297292</v>
      </c>
      <c r="BR22" s="30">
        <v>288117</v>
      </c>
      <c r="BS22" s="34">
        <v>386675</v>
      </c>
      <c r="BT22" s="67">
        <v>1.3420763092771339</v>
      </c>
      <c r="BU22" s="127">
        <f t="shared" si="6"/>
        <v>20730951</v>
      </c>
      <c r="BV22" s="128">
        <f t="shared" si="7"/>
        <v>19290174</v>
      </c>
      <c r="BW22" s="129">
        <f t="shared" si="8"/>
        <v>34632735</v>
      </c>
      <c r="BX22" s="127">
        <f t="shared" si="9"/>
        <v>31923512</v>
      </c>
      <c r="BY22" s="128">
        <f t="shared" si="10"/>
        <v>27411784</v>
      </c>
      <c r="BZ22" s="160">
        <f t="shared" si="11"/>
        <v>61322679</v>
      </c>
    </row>
    <row r="23" spans="1:78" x14ac:dyDescent="0.25">
      <c r="A23" s="109" t="s">
        <v>54</v>
      </c>
      <c r="B23" s="28">
        <v>3556705</v>
      </c>
      <c r="C23" s="30">
        <v>3272740</v>
      </c>
      <c r="D23" s="30">
        <v>9023138</v>
      </c>
      <c r="E23" s="32">
        <v>2.7570592225474679</v>
      </c>
      <c r="F23" s="31">
        <v>3671260</v>
      </c>
      <c r="G23" s="30">
        <v>2904035</v>
      </c>
      <c r="H23" s="30">
        <v>22663095</v>
      </c>
      <c r="I23" s="32">
        <v>7.8040020178820155</v>
      </c>
      <c r="J23" s="31">
        <v>1033150</v>
      </c>
      <c r="K23" s="30">
        <v>755235</v>
      </c>
      <c r="L23" s="30">
        <v>3637427</v>
      </c>
      <c r="M23" s="32">
        <v>4.81628499738492</v>
      </c>
      <c r="N23" s="31">
        <v>32800</v>
      </c>
      <c r="O23" s="30">
        <v>6675</v>
      </c>
      <c r="P23" s="30">
        <v>9115</v>
      </c>
      <c r="Q23" s="32">
        <v>1.3655430711610488</v>
      </c>
      <c r="R23" s="31">
        <v>916763</v>
      </c>
      <c r="S23" s="30">
        <v>139368</v>
      </c>
      <c r="T23" s="30">
        <v>181990</v>
      </c>
      <c r="U23" s="32">
        <v>1.3058234314907295</v>
      </c>
      <c r="V23" s="31">
        <v>544885</v>
      </c>
      <c r="W23" s="30">
        <v>502640</v>
      </c>
      <c r="X23" s="30">
        <v>1355801</v>
      </c>
      <c r="Y23" s="32">
        <v>2.6973599395193379</v>
      </c>
      <c r="Z23" s="31">
        <v>42910</v>
      </c>
      <c r="AA23" s="30">
        <v>6510</v>
      </c>
      <c r="AB23" s="30">
        <v>9648</v>
      </c>
      <c r="AC23" s="32">
        <v>1.4820276497695852</v>
      </c>
      <c r="AD23" s="31">
        <v>152100</v>
      </c>
      <c r="AE23" s="30">
        <v>26430</v>
      </c>
      <c r="AF23" s="30">
        <v>25135</v>
      </c>
      <c r="AG23" s="32">
        <v>0.95100264850548621</v>
      </c>
      <c r="AH23" s="31">
        <v>11050</v>
      </c>
      <c r="AI23" s="30">
        <v>10480</v>
      </c>
      <c r="AJ23" s="30">
        <v>9763</v>
      </c>
      <c r="AK23" s="32">
        <v>0.93158396946564881</v>
      </c>
      <c r="AL23" s="31">
        <v>220463</v>
      </c>
      <c r="AM23" s="30">
        <v>215670</v>
      </c>
      <c r="AN23" s="30">
        <v>1243259</v>
      </c>
      <c r="AO23" s="32">
        <v>5.7646357861547735</v>
      </c>
      <c r="AP23" s="39">
        <v>10182086</v>
      </c>
      <c r="AQ23" s="40">
        <v>7839783</v>
      </c>
      <c r="AR23" s="29">
        <v>38158371</v>
      </c>
      <c r="AS23" s="31">
        <v>18343940</v>
      </c>
      <c r="AT23" s="30">
        <v>18130799</v>
      </c>
      <c r="AU23" s="30">
        <v>52675466</v>
      </c>
      <c r="AV23" s="32">
        <v>2.9053030702066689</v>
      </c>
      <c r="AW23" s="31">
        <v>1549295</v>
      </c>
      <c r="AX23" s="30">
        <v>1495317</v>
      </c>
      <c r="AY23" s="34">
        <v>2232034</v>
      </c>
      <c r="AZ23" s="67">
        <v>1.4926828224383191</v>
      </c>
      <c r="BA23" s="31">
        <v>38500</v>
      </c>
      <c r="BB23" s="30">
        <v>37960</v>
      </c>
      <c r="BC23" s="34">
        <v>52075</v>
      </c>
      <c r="BD23" s="67">
        <v>1.3718387776606955</v>
      </c>
      <c r="BE23" s="31">
        <v>222053</v>
      </c>
      <c r="BF23" s="30">
        <v>218828</v>
      </c>
      <c r="BG23" s="34">
        <v>611040</v>
      </c>
      <c r="BH23" s="67">
        <v>2.7923300491710386</v>
      </c>
      <c r="BI23" s="31">
        <v>12010</v>
      </c>
      <c r="BJ23" s="30">
        <v>11525</v>
      </c>
      <c r="BK23" s="34">
        <v>17215</v>
      </c>
      <c r="BL23" s="67">
        <v>1.4937093275488069</v>
      </c>
      <c r="BM23" s="31">
        <v>73700</v>
      </c>
      <c r="BN23" s="30">
        <v>66100</v>
      </c>
      <c r="BO23" s="34">
        <v>43850</v>
      </c>
      <c r="BP23" s="67">
        <v>0.66338880484114982</v>
      </c>
      <c r="BQ23" s="31">
        <v>489410</v>
      </c>
      <c r="BR23" s="30">
        <v>440872</v>
      </c>
      <c r="BS23" s="34">
        <v>753502</v>
      </c>
      <c r="BT23" s="67">
        <v>1.7091173855450108</v>
      </c>
      <c r="BU23" s="127">
        <f t="shared" si="6"/>
        <v>20728908</v>
      </c>
      <c r="BV23" s="128">
        <f t="shared" si="7"/>
        <v>20401401</v>
      </c>
      <c r="BW23" s="129">
        <f t="shared" si="8"/>
        <v>56385182</v>
      </c>
      <c r="BX23" s="127">
        <f t="shared" si="9"/>
        <v>30910994</v>
      </c>
      <c r="BY23" s="128">
        <f t="shared" si="10"/>
        <v>28241184</v>
      </c>
      <c r="BZ23" s="160">
        <f t="shared" si="11"/>
        <v>94543553</v>
      </c>
    </row>
    <row r="24" spans="1:78" x14ac:dyDescent="0.25">
      <c r="A24" s="109" t="s">
        <v>55</v>
      </c>
      <c r="B24" s="28">
        <v>4582250</v>
      </c>
      <c r="C24" s="30">
        <v>4531520</v>
      </c>
      <c r="D24" s="30">
        <v>15875651</v>
      </c>
      <c r="E24" s="32">
        <v>3.5033831915118987</v>
      </c>
      <c r="F24" s="31">
        <v>4561101</v>
      </c>
      <c r="G24" s="30">
        <v>3747838</v>
      </c>
      <c r="H24" s="30">
        <v>23799830</v>
      </c>
      <c r="I24" s="32">
        <v>6.3502824828607851</v>
      </c>
      <c r="J24" s="31">
        <v>1233452</v>
      </c>
      <c r="K24" s="30">
        <v>1012617</v>
      </c>
      <c r="L24" s="30">
        <v>4458442</v>
      </c>
      <c r="M24" s="32">
        <v>4.4028907276887512</v>
      </c>
      <c r="N24" s="31">
        <v>36700</v>
      </c>
      <c r="O24" s="30">
        <v>4700</v>
      </c>
      <c r="P24" s="30">
        <v>7990</v>
      </c>
      <c r="Q24" s="32">
        <v>1.7</v>
      </c>
      <c r="R24" s="31">
        <v>1133300</v>
      </c>
      <c r="S24" s="30">
        <v>284570</v>
      </c>
      <c r="T24" s="30">
        <v>660200</v>
      </c>
      <c r="U24" s="32">
        <v>2.319991566222722</v>
      </c>
      <c r="V24" s="31">
        <v>755420</v>
      </c>
      <c r="W24" s="30">
        <v>746435</v>
      </c>
      <c r="X24" s="30">
        <v>2964075</v>
      </c>
      <c r="Y24" s="32">
        <v>3.9709753695901182</v>
      </c>
      <c r="Z24" s="31">
        <v>49030</v>
      </c>
      <c r="AA24" s="30">
        <v>6875</v>
      </c>
      <c r="AB24" s="30">
        <v>18978</v>
      </c>
      <c r="AC24" s="32">
        <v>2.7604363636363636</v>
      </c>
      <c r="AD24" s="31">
        <v>158600</v>
      </c>
      <c r="AE24" s="30">
        <v>24100</v>
      </c>
      <c r="AF24" s="30">
        <v>44460</v>
      </c>
      <c r="AG24" s="32">
        <v>1.8448132780082989</v>
      </c>
      <c r="AH24" s="31">
        <v>17010</v>
      </c>
      <c r="AI24" s="30">
        <v>16685</v>
      </c>
      <c r="AJ24" s="30">
        <v>27419</v>
      </c>
      <c r="AK24" s="32">
        <v>1.6433323344321247</v>
      </c>
      <c r="AL24" s="31">
        <v>257847</v>
      </c>
      <c r="AM24" s="30">
        <v>257445</v>
      </c>
      <c r="AN24" s="30">
        <v>1748075</v>
      </c>
      <c r="AO24" s="32">
        <v>6.7900910874167302</v>
      </c>
      <c r="AP24" s="39">
        <v>12784710</v>
      </c>
      <c r="AQ24" s="40">
        <v>10632785</v>
      </c>
      <c r="AR24" s="29">
        <v>49605120</v>
      </c>
      <c r="AS24" s="31">
        <v>18902259</v>
      </c>
      <c r="AT24" s="30">
        <v>18764850</v>
      </c>
      <c r="AU24" s="30">
        <v>48888538</v>
      </c>
      <c r="AV24" s="32">
        <v>2.605325275714967</v>
      </c>
      <c r="AW24" s="31">
        <v>1758545</v>
      </c>
      <c r="AX24" s="30">
        <v>1743040</v>
      </c>
      <c r="AY24" s="34">
        <v>3671748</v>
      </c>
      <c r="AZ24" s="67">
        <v>2.1065196438406462</v>
      </c>
      <c r="BA24" s="31">
        <v>25750</v>
      </c>
      <c r="BB24" s="30">
        <v>25600</v>
      </c>
      <c r="BC24" s="34">
        <v>32170</v>
      </c>
      <c r="BD24" s="67">
        <v>1.256640625</v>
      </c>
      <c r="BE24" s="31">
        <v>264568</v>
      </c>
      <c r="BF24" s="30">
        <v>264568</v>
      </c>
      <c r="BG24" s="34">
        <v>701535</v>
      </c>
      <c r="BH24" s="67">
        <v>2.6516245350911674</v>
      </c>
      <c r="BI24" s="31">
        <v>12720</v>
      </c>
      <c r="BJ24" s="30">
        <v>12405</v>
      </c>
      <c r="BK24" s="34">
        <v>23335</v>
      </c>
      <c r="BL24" s="67">
        <v>1.8810963321241434</v>
      </c>
      <c r="BM24" s="31">
        <v>92450</v>
      </c>
      <c r="BN24" s="30">
        <v>79256</v>
      </c>
      <c r="BO24" s="34">
        <v>56086</v>
      </c>
      <c r="BP24" s="67">
        <v>0.7076562026849702</v>
      </c>
      <c r="BQ24" s="31">
        <v>640765</v>
      </c>
      <c r="BR24" s="30">
        <v>623399</v>
      </c>
      <c r="BS24" s="34">
        <v>1032542</v>
      </c>
      <c r="BT24" s="67">
        <v>1.6563100037054921</v>
      </c>
      <c r="BU24" s="127">
        <f t="shared" si="6"/>
        <v>21697057</v>
      </c>
      <c r="BV24" s="128">
        <f t="shared" si="7"/>
        <v>21513118</v>
      </c>
      <c r="BW24" s="129">
        <f t="shared" si="8"/>
        <v>54405954</v>
      </c>
      <c r="BX24" s="127">
        <f t="shared" si="9"/>
        <v>34481767</v>
      </c>
      <c r="BY24" s="128">
        <f t="shared" si="10"/>
        <v>32145903</v>
      </c>
      <c r="BZ24" s="160">
        <f t="shared" si="11"/>
        <v>104011074</v>
      </c>
    </row>
    <row r="25" spans="1:78" x14ac:dyDescent="0.25">
      <c r="A25" s="109" t="s">
        <v>56</v>
      </c>
      <c r="B25" s="28">
        <v>4630600</v>
      </c>
      <c r="C25" s="30">
        <v>4496078</v>
      </c>
      <c r="D25" s="30">
        <v>14500517</v>
      </c>
      <c r="E25" s="32">
        <v>3.225148006773904</v>
      </c>
      <c r="F25" s="31">
        <v>5000330</v>
      </c>
      <c r="G25" s="30">
        <v>3696300</v>
      </c>
      <c r="H25" s="30">
        <v>21196637</v>
      </c>
      <c r="I25" s="32">
        <v>5.7345553661769877</v>
      </c>
      <c r="J25" s="31">
        <v>1266304</v>
      </c>
      <c r="K25" s="30">
        <v>913815</v>
      </c>
      <c r="L25" s="30">
        <v>4252310</v>
      </c>
      <c r="M25" s="32">
        <v>4.6533598157176232</v>
      </c>
      <c r="N25" s="31">
        <v>41700</v>
      </c>
      <c r="O25" s="30">
        <v>9890</v>
      </c>
      <c r="P25" s="30">
        <v>17414</v>
      </c>
      <c r="Q25" s="32">
        <v>1.7607684529828109</v>
      </c>
      <c r="R25" s="31">
        <v>1056680</v>
      </c>
      <c r="S25" s="30">
        <v>196135</v>
      </c>
      <c r="T25" s="30">
        <v>414990</v>
      </c>
      <c r="U25" s="32">
        <v>2.1158385805695059</v>
      </c>
      <c r="V25" s="31">
        <v>1171237</v>
      </c>
      <c r="W25" s="30">
        <v>1121278</v>
      </c>
      <c r="X25" s="30">
        <v>4085770</v>
      </c>
      <c r="Y25" s="32">
        <v>3.6438510342662571</v>
      </c>
      <c r="Z25" s="31">
        <v>58370</v>
      </c>
      <c r="AA25" s="30">
        <v>10800</v>
      </c>
      <c r="AB25" s="30">
        <v>16459</v>
      </c>
      <c r="AC25" s="32">
        <v>1.5239814814814814</v>
      </c>
      <c r="AD25" s="31">
        <v>156040</v>
      </c>
      <c r="AE25" s="30">
        <v>23405</v>
      </c>
      <c r="AF25" s="30">
        <v>43110</v>
      </c>
      <c r="AG25" s="32">
        <v>1.8419141209143346</v>
      </c>
      <c r="AH25" s="31">
        <v>14400</v>
      </c>
      <c r="AI25" s="30">
        <v>14270</v>
      </c>
      <c r="AJ25" s="30">
        <v>23280</v>
      </c>
      <c r="AK25" s="32">
        <v>1.6313945339873861</v>
      </c>
      <c r="AL25" s="31">
        <v>237052</v>
      </c>
      <c r="AM25" s="30">
        <v>235372</v>
      </c>
      <c r="AN25" s="30">
        <v>1567971</v>
      </c>
      <c r="AO25" s="32">
        <v>6.6616717366551672</v>
      </c>
      <c r="AP25" s="39">
        <v>13632713</v>
      </c>
      <c r="AQ25" s="40">
        <v>10717343</v>
      </c>
      <c r="AR25" s="29">
        <v>46118458</v>
      </c>
      <c r="AS25" s="31">
        <v>18670937</v>
      </c>
      <c r="AT25" s="30">
        <v>17577320</v>
      </c>
      <c r="AU25" s="30">
        <v>40100197</v>
      </c>
      <c r="AV25" s="32">
        <v>2.2813601277100264</v>
      </c>
      <c r="AW25" s="31">
        <v>1851220</v>
      </c>
      <c r="AX25" s="30">
        <v>1823412</v>
      </c>
      <c r="AY25" s="34">
        <v>3340520</v>
      </c>
      <c r="AZ25" s="67">
        <v>1.8320160227090752</v>
      </c>
      <c r="BA25" s="31">
        <v>16630</v>
      </c>
      <c r="BB25" s="30">
        <v>16630</v>
      </c>
      <c r="BC25" s="34">
        <v>21390</v>
      </c>
      <c r="BD25" s="67">
        <v>1.2862297053517739</v>
      </c>
      <c r="BE25" s="31">
        <v>307238</v>
      </c>
      <c r="BF25" s="30">
        <v>307166</v>
      </c>
      <c r="BG25" s="34">
        <v>685722</v>
      </c>
      <c r="BH25" s="67">
        <v>2.2324150459360736</v>
      </c>
      <c r="BI25" s="31">
        <v>30200</v>
      </c>
      <c r="BJ25" s="30">
        <v>29465</v>
      </c>
      <c r="BK25" s="34">
        <v>50620</v>
      </c>
      <c r="BL25" s="67">
        <v>1.7179704734430681</v>
      </c>
      <c r="BM25" s="31">
        <v>170942</v>
      </c>
      <c r="BN25" s="30">
        <v>161479</v>
      </c>
      <c r="BO25" s="34">
        <v>108250</v>
      </c>
      <c r="BP25" s="67">
        <v>0.67036580608004759</v>
      </c>
      <c r="BQ25" s="31">
        <v>622146</v>
      </c>
      <c r="BR25" s="30">
        <v>528221</v>
      </c>
      <c r="BS25" s="34">
        <v>708650</v>
      </c>
      <c r="BT25" s="67">
        <v>1.3415786195550725</v>
      </c>
      <c r="BU25" s="127">
        <f t="shared" si="6"/>
        <v>21669313</v>
      </c>
      <c r="BV25" s="128">
        <f t="shared" si="7"/>
        <v>20443693</v>
      </c>
      <c r="BW25" s="129">
        <f t="shared" si="8"/>
        <v>45015349</v>
      </c>
      <c r="BX25" s="127">
        <f t="shared" si="9"/>
        <v>35302026</v>
      </c>
      <c r="BY25" s="128">
        <f t="shared" si="10"/>
        <v>31161036</v>
      </c>
      <c r="BZ25" s="160">
        <f t="shared" si="11"/>
        <v>91133807</v>
      </c>
    </row>
    <row r="26" spans="1:78" x14ac:dyDescent="0.25">
      <c r="A26" s="109" t="s">
        <v>57</v>
      </c>
      <c r="B26" s="28">
        <v>3162138</v>
      </c>
      <c r="C26" s="30">
        <v>3019403</v>
      </c>
      <c r="D26" s="30">
        <v>8024995</v>
      </c>
      <c r="E26" s="32">
        <v>2.6578085138022316</v>
      </c>
      <c r="F26" s="31">
        <v>6133378</v>
      </c>
      <c r="G26" s="30">
        <v>4863801</v>
      </c>
      <c r="H26" s="30">
        <v>32119211</v>
      </c>
      <c r="I26" s="32">
        <v>6.6037263860096251</v>
      </c>
      <c r="J26" s="31">
        <v>1157963</v>
      </c>
      <c r="K26" s="30">
        <v>889993</v>
      </c>
      <c r="L26" s="30">
        <v>3635837</v>
      </c>
      <c r="M26" s="32">
        <v>4.0852422434783193</v>
      </c>
      <c r="N26" s="31">
        <v>41350</v>
      </c>
      <c r="O26" s="30">
        <v>6120</v>
      </c>
      <c r="P26" s="30">
        <v>11192</v>
      </c>
      <c r="Q26" s="32">
        <v>1.8287581699346405</v>
      </c>
      <c r="R26" s="31">
        <v>1223770</v>
      </c>
      <c r="S26" s="30">
        <v>260240</v>
      </c>
      <c r="T26" s="30">
        <v>495940</v>
      </c>
      <c r="U26" s="32">
        <v>1.905702428527513</v>
      </c>
      <c r="V26" s="31">
        <v>1810235</v>
      </c>
      <c r="W26" s="30">
        <v>1694545</v>
      </c>
      <c r="X26" s="30">
        <v>5158190</v>
      </c>
      <c r="Y26" s="32">
        <v>3.0439970611580098</v>
      </c>
      <c r="Z26" s="31">
        <v>66000</v>
      </c>
      <c r="AA26" s="30">
        <v>8210</v>
      </c>
      <c r="AB26" s="30">
        <v>14750</v>
      </c>
      <c r="AC26" s="32">
        <v>1.7965895249695494</v>
      </c>
      <c r="AD26" s="31">
        <v>162850</v>
      </c>
      <c r="AE26" s="30">
        <v>22725</v>
      </c>
      <c r="AF26" s="30">
        <v>39700</v>
      </c>
      <c r="AG26" s="32">
        <v>1.7469746974697469</v>
      </c>
      <c r="AH26" s="31">
        <v>14240</v>
      </c>
      <c r="AI26" s="30">
        <v>13940</v>
      </c>
      <c r="AJ26" s="30">
        <v>18204</v>
      </c>
      <c r="AK26" s="32">
        <v>1.3058823529411765</v>
      </c>
      <c r="AL26" s="31">
        <v>232700</v>
      </c>
      <c r="AM26" s="30">
        <v>232700</v>
      </c>
      <c r="AN26" s="30">
        <v>1563450</v>
      </c>
      <c r="AO26" s="32">
        <v>6.7187365706918776</v>
      </c>
      <c r="AP26" s="39">
        <v>14004624</v>
      </c>
      <c r="AQ26" s="40">
        <v>11011677</v>
      </c>
      <c r="AR26" s="29">
        <v>51081469</v>
      </c>
      <c r="AS26" s="31">
        <v>20035572</v>
      </c>
      <c r="AT26" s="30">
        <v>19418825</v>
      </c>
      <c r="AU26" s="30">
        <v>49306201</v>
      </c>
      <c r="AV26" s="32">
        <v>2.5390929162809801</v>
      </c>
      <c r="AW26" s="31">
        <v>1657071</v>
      </c>
      <c r="AX26" s="30">
        <v>1620081</v>
      </c>
      <c r="AY26" s="34">
        <v>3104420</v>
      </c>
      <c r="AZ26" s="67">
        <v>1.9162128313337419</v>
      </c>
      <c r="BA26" s="31">
        <v>14600</v>
      </c>
      <c r="BB26" s="30">
        <v>14600</v>
      </c>
      <c r="BC26" s="34">
        <v>17070</v>
      </c>
      <c r="BD26" s="67">
        <v>1.1691780821917808</v>
      </c>
      <c r="BE26" s="31">
        <v>418063</v>
      </c>
      <c r="BF26" s="30">
        <v>404022</v>
      </c>
      <c r="BG26" s="34">
        <v>1025857</v>
      </c>
      <c r="BH26" s="67">
        <v>2.5391117315393714</v>
      </c>
      <c r="BI26" s="31">
        <v>92690</v>
      </c>
      <c r="BJ26" s="30">
        <v>87555</v>
      </c>
      <c r="BK26" s="34">
        <v>128320</v>
      </c>
      <c r="BL26" s="67">
        <v>1.4655930557935013</v>
      </c>
      <c r="BM26" s="31">
        <v>118870</v>
      </c>
      <c r="BN26" s="30">
        <v>87470</v>
      </c>
      <c r="BO26" s="34">
        <v>49770</v>
      </c>
      <c r="BP26" s="67">
        <v>0.56899508402880983</v>
      </c>
      <c r="BQ26" s="31">
        <v>410650</v>
      </c>
      <c r="BR26" s="30">
        <v>361455</v>
      </c>
      <c r="BS26" s="34">
        <v>543008</v>
      </c>
      <c r="BT26" s="67">
        <v>1.5022838250957935</v>
      </c>
      <c r="BU26" s="127">
        <f t="shared" si="6"/>
        <v>22747516</v>
      </c>
      <c r="BV26" s="128">
        <f t="shared" si="7"/>
        <v>21994008</v>
      </c>
      <c r="BW26" s="129">
        <f t="shared" si="8"/>
        <v>54174646</v>
      </c>
      <c r="BX26" s="127">
        <f t="shared" si="9"/>
        <v>36752140</v>
      </c>
      <c r="BY26" s="128">
        <f t="shared" si="10"/>
        <v>33005685</v>
      </c>
      <c r="BZ26" s="160">
        <f t="shared" si="11"/>
        <v>105256115</v>
      </c>
    </row>
    <row r="27" spans="1:78" x14ac:dyDescent="0.25">
      <c r="A27" s="109" t="s">
        <v>58</v>
      </c>
      <c r="B27" s="28">
        <v>3648070</v>
      </c>
      <c r="C27" s="30">
        <v>3451785</v>
      </c>
      <c r="D27" s="30">
        <v>9188339</v>
      </c>
      <c r="E27" s="32">
        <v>2.6619094178808935</v>
      </c>
      <c r="F27" s="31">
        <v>6098885</v>
      </c>
      <c r="G27" s="30">
        <v>4836655</v>
      </c>
      <c r="H27" s="30">
        <v>33087165</v>
      </c>
      <c r="I27" s="32">
        <v>6.8409189822304874</v>
      </c>
      <c r="J27" s="31">
        <v>997425</v>
      </c>
      <c r="K27" s="30">
        <v>787657</v>
      </c>
      <c r="L27" s="30">
        <v>3466410</v>
      </c>
      <c r="M27" s="32">
        <v>4.4009130878034473</v>
      </c>
      <c r="N27" s="31">
        <v>16170</v>
      </c>
      <c r="O27" s="30">
        <v>2250</v>
      </c>
      <c r="P27" s="30">
        <v>2670</v>
      </c>
      <c r="Q27" s="32">
        <v>1.1866666666666668</v>
      </c>
      <c r="R27" s="31">
        <v>1464335</v>
      </c>
      <c r="S27" s="30">
        <v>226109</v>
      </c>
      <c r="T27" s="30">
        <v>444820</v>
      </c>
      <c r="U27" s="32">
        <v>1.9672812669995445</v>
      </c>
      <c r="V27" s="31">
        <v>1263026</v>
      </c>
      <c r="W27" s="30">
        <v>1203306</v>
      </c>
      <c r="X27" s="30">
        <v>4705160</v>
      </c>
      <c r="Y27" s="32">
        <v>3.910194081970837</v>
      </c>
      <c r="Z27" s="31">
        <v>79100</v>
      </c>
      <c r="AA27" s="30">
        <v>12960</v>
      </c>
      <c r="AB27" s="30">
        <v>24790</v>
      </c>
      <c r="AC27" s="32">
        <v>1.9128086419753085</v>
      </c>
      <c r="AD27" s="31">
        <v>310280</v>
      </c>
      <c r="AE27" s="30">
        <v>31965</v>
      </c>
      <c r="AF27" s="30">
        <v>52130</v>
      </c>
      <c r="AG27" s="32">
        <v>1.6308462380728923</v>
      </c>
      <c r="AH27" s="31">
        <v>28270</v>
      </c>
      <c r="AI27" s="30">
        <v>28270</v>
      </c>
      <c r="AJ27" s="30">
        <v>52970</v>
      </c>
      <c r="AK27" s="32">
        <v>1.8737177219667491</v>
      </c>
      <c r="AL27" s="31">
        <v>243200</v>
      </c>
      <c r="AM27" s="30">
        <v>243200</v>
      </c>
      <c r="AN27" s="30">
        <v>1581810</v>
      </c>
      <c r="AO27" s="32">
        <v>6.5041529605263158</v>
      </c>
      <c r="AP27" s="39">
        <v>14148761</v>
      </c>
      <c r="AQ27" s="40">
        <v>10824157</v>
      </c>
      <c r="AR27" s="29">
        <v>52606264</v>
      </c>
      <c r="AS27" s="31">
        <v>19781812</v>
      </c>
      <c r="AT27" s="30">
        <v>19252552</v>
      </c>
      <c r="AU27" s="30">
        <v>53397715</v>
      </c>
      <c r="AV27" s="32">
        <v>2.7735395806228702</v>
      </c>
      <c r="AW27" s="31">
        <v>1313195</v>
      </c>
      <c r="AX27" s="30">
        <v>1261640</v>
      </c>
      <c r="AY27" s="34">
        <v>2063410</v>
      </c>
      <c r="AZ27" s="67">
        <v>1.63549824038553</v>
      </c>
      <c r="BA27" s="31">
        <v>18200</v>
      </c>
      <c r="BB27" s="30">
        <v>17900</v>
      </c>
      <c r="BC27" s="34">
        <v>20430</v>
      </c>
      <c r="BD27" s="67">
        <v>1.1413407821229051</v>
      </c>
      <c r="BE27" s="31">
        <v>411688</v>
      </c>
      <c r="BF27" s="30">
        <v>409312</v>
      </c>
      <c r="BG27" s="34">
        <v>1165924</v>
      </c>
      <c r="BH27" s="67">
        <v>2.8484969900711437</v>
      </c>
      <c r="BI27" s="31">
        <v>71655</v>
      </c>
      <c r="BJ27" s="30">
        <v>69305</v>
      </c>
      <c r="BK27" s="34">
        <v>111900</v>
      </c>
      <c r="BL27" s="67">
        <v>1.6146021210590866</v>
      </c>
      <c r="BM27" s="31">
        <v>9200</v>
      </c>
      <c r="BN27" s="30">
        <v>5724</v>
      </c>
      <c r="BO27" s="34">
        <v>3090</v>
      </c>
      <c r="BP27" s="67">
        <v>0.53983228511530401</v>
      </c>
      <c r="BQ27" s="31">
        <v>552246</v>
      </c>
      <c r="BR27" s="30">
        <v>512821</v>
      </c>
      <c r="BS27" s="34">
        <v>1019653</v>
      </c>
      <c r="BT27" s="67">
        <v>1.9883214610946121</v>
      </c>
      <c r="BU27" s="127">
        <f t="shared" si="6"/>
        <v>22157996</v>
      </c>
      <c r="BV27" s="128">
        <f t="shared" si="7"/>
        <v>21529254</v>
      </c>
      <c r="BW27" s="129">
        <f t="shared" si="8"/>
        <v>57782122</v>
      </c>
      <c r="BX27" s="127">
        <f t="shared" si="9"/>
        <v>36306757</v>
      </c>
      <c r="BY27" s="128">
        <f t="shared" si="10"/>
        <v>32353411</v>
      </c>
      <c r="BZ27" s="160">
        <f t="shared" si="11"/>
        <v>110388386</v>
      </c>
    </row>
    <row r="28" spans="1:78" x14ac:dyDescent="0.25">
      <c r="A28" s="109" t="s">
        <v>59</v>
      </c>
      <c r="B28" s="28">
        <v>5261035</v>
      </c>
      <c r="C28" s="30">
        <v>4957300</v>
      </c>
      <c r="D28" s="30">
        <v>13930078</v>
      </c>
      <c r="E28" s="32">
        <v>2.8100131119762772</v>
      </c>
      <c r="F28" s="31">
        <v>6034480</v>
      </c>
      <c r="G28" s="30">
        <v>4626880</v>
      </c>
      <c r="H28" s="30">
        <v>33817449</v>
      </c>
      <c r="I28" s="32">
        <v>7.3089098917629158</v>
      </c>
      <c r="J28" s="31">
        <v>840936</v>
      </c>
      <c r="K28" s="30">
        <v>658576</v>
      </c>
      <c r="L28" s="30">
        <v>3098148</v>
      </c>
      <c r="M28" s="32">
        <v>4.7043135492334978</v>
      </c>
      <c r="N28" s="31">
        <v>11120</v>
      </c>
      <c r="O28" s="30">
        <v>2040</v>
      </c>
      <c r="P28" s="30">
        <v>4640</v>
      </c>
      <c r="Q28" s="32">
        <v>2.2745098039215685</v>
      </c>
      <c r="R28" s="31">
        <v>1344380</v>
      </c>
      <c r="S28" s="30">
        <v>244528</v>
      </c>
      <c r="T28" s="30">
        <v>524715</v>
      </c>
      <c r="U28" s="32">
        <v>2.1458278806517046</v>
      </c>
      <c r="V28" s="31">
        <v>1006118</v>
      </c>
      <c r="W28" s="30">
        <v>888873</v>
      </c>
      <c r="X28" s="30">
        <v>2901492</v>
      </c>
      <c r="Y28" s="32">
        <v>3.2642368482336623</v>
      </c>
      <c r="Z28" s="31">
        <v>75940</v>
      </c>
      <c r="AA28" s="30">
        <v>11600</v>
      </c>
      <c r="AB28" s="30">
        <v>23308</v>
      </c>
      <c r="AC28" s="32">
        <v>2.0093103448275862</v>
      </c>
      <c r="AD28" s="31">
        <v>319170</v>
      </c>
      <c r="AE28" s="30">
        <v>51112</v>
      </c>
      <c r="AF28" s="30">
        <v>97398</v>
      </c>
      <c r="AG28" s="32">
        <v>1.9055799029582094</v>
      </c>
      <c r="AH28" s="31">
        <v>26129</v>
      </c>
      <c r="AI28" s="30">
        <v>24235</v>
      </c>
      <c r="AJ28" s="30">
        <v>31657</v>
      </c>
      <c r="AK28" s="32">
        <v>1.3062512894573963</v>
      </c>
      <c r="AL28" s="31">
        <v>239090</v>
      </c>
      <c r="AM28" s="30">
        <v>232590</v>
      </c>
      <c r="AN28" s="30">
        <v>1558100</v>
      </c>
      <c r="AO28" s="32">
        <v>6.698912249021884</v>
      </c>
      <c r="AP28" s="39">
        <v>15158398</v>
      </c>
      <c r="AQ28" s="40">
        <v>11697734</v>
      </c>
      <c r="AR28" s="29">
        <v>55986985</v>
      </c>
      <c r="AS28" s="31">
        <v>19792100</v>
      </c>
      <c r="AT28" s="30">
        <v>19334915</v>
      </c>
      <c r="AU28" s="30">
        <v>61398272</v>
      </c>
      <c r="AV28" s="32">
        <v>3.1755128998498314</v>
      </c>
      <c r="AW28" s="31">
        <v>1464855</v>
      </c>
      <c r="AX28" s="30">
        <v>1439915</v>
      </c>
      <c r="AY28" s="34">
        <v>3158290</v>
      </c>
      <c r="AZ28" s="67">
        <v>2.1933864151703397</v>
      </c>
      <c r="BA28" s="31">
        <v>15100</v>
      </c>
      <c r="BB28" s="30">
        <v>14700</v>
      </c>
      <c r="BC28" s="34">
        <v>17255</v>
      </c>
      <c r="BD28" s="67">
        <v>1.1738095238095239</v>
      </c>
      <c r="BE28" s="31">
        <v>425628</v>
      </c>
      <c r="BF28" s="30">
        <v>424628</v>
      </c>
      <c r="BG28" s="34">
        <v>1010777</v>
      </c>
      <c r="BH28" s="67">
        <v>2.3803823582052996</v>
      </c>
      <c r="BI28" s="31">
        <v>55835</v>
      </c>
      <c r="BJ28" s="30">
        <v>54600</v>
      </c>
      <c r="BK28" s="34">
        <v>104848</v>
      </c>
      <c r="BL28" s="67">
        <v>1.9202930402930403</v>
      </c>
      <c r="BM28" s="31">
        <v>44280</v>
      </c>
      <c r="BN28" s="30">
        <v>44280</v>
      </c>
      <c r="BO28" s="34">
        <v>28680</v>
      </c>
      <c r="BP28" s="67">
        <v>0.64769647696476962</v>
      </c>
      <c r="BQ28" s="31">
        <v>523680</v>
      </c>
      <c r="BR28" s="30">
        <v>455945</v>
      </c>
      <c r="BS28" s="34">
        <v>795345</v>
      </c>
      <c r="BT28" s="67">
        <v>1.7443880292579148</v>
      </c>
      <c r="BU28" s="127">
        <f t="shared" si="6"/>
        <v>22321478</v>
      </c>
      <c r="BV28" s="128">
        <f t="shared" si="7"/>
        <v>21768983</v>
      </c>
      <c r="BW28" s="129">
        <f t="shared" si="8"/>
        <v>66513467</v>
      </c>
      <c r="BX28" s="127">
        <f t="shared" si="9"/>
        <v>37479876</v>
      </c>
      <c r="BY28" s="128">
        <f t="shared" si="10"/>
        <v>33466717</v>
      </c>
      <c r="BZ28" s="160">
        <f t="shared" si="11"/>
        <v>122500452</v>
      </c>
    </row>
    <row r="29" spans="1:78" x14ac:dyDescent="0.25">
      <c r="A29" s="109" t="s">
        <v>60</v>
      </c>
      <c r="B29" s="28">
        <v>4371128</v>
      </c>
      <c r="C29" s="30">
        <v>3945102</v>
      </c>
      <c r="D29" s="30">
        <v>11298952</v>
      </c>
      <c r="E29" s="32">
        <v>2.8640455937514417</v>
      </c>
      <c r="F29" s="31">
        <v>6901913</v>
      </c>
      <c r="G29" s="30">
        <v>5343678</v>
      </c>
      <c r="H29" s="30">
        <v>39783624</v>
      </c>
      <c r="I29" s="32">
        <v>7.4449890131853005</v>
      </c>
      <c r="J29" s="31">
        <v>842571</v>
      </c>
      <c r="K29" s="30">
        <v>673550</v>
      </c>
      <c r="L29" s="30">
        <v>3029330</v>
      </c>
      <c r="M29" s="32">
        <v>4.497557716576349</v>
      </c>
      <c r="N29" s="31">
        <v>12980</v>
      </c>
      <c r="O29" s="30">
        <v>4420</v>
      </c>
      <c r="P29" s="30">
        <v>6867</v>
      </c>
      <c r="Q29" s="32">
        <v>1.5536199095022625</v>
      </c>
      <c r="R29" s="31">
        <v>1329030</v>
      </c>
      <c r="S29" s="30">
        <v>239640</v>
      </c>
      <c r="T29" s="30">
        <v>553435</v>
      </c>
      <c r="U29" s="32">
        <v>2.3094433316641627</v>
      </c>
      <c r="V29" s="31">
        <v>1467421</v>
      </c>
      <c r="W29" s="30">
        <v>1246891</v>
      </c>
      <c r="X29" s="30">
        <v>4938723</v>
      </c>
      <c r="Y29" s="32">
        <v>3.9608297758184157</v>
      </c>
      <c r="Z29" s="31">
        <v>46840</v>
      </c>
      <c r="AA29" s="30">
        <v>5175</v>
      </c>
      <c r="AB29" s="30">
        <v>14510</v>
      </c>
      <c r="AC29" s="32">
        <v>2.8038647342995171</v>
      </c>
      <c r="AD29" s="31">
        <v>331690</v>
      </c>
      <c r="AE29" s="30">
        <v>34390</v>
      </c>
      <c r="AF29" s="30">
        <v>60676</v>
      </c>
      <c r="AG29" s="32">
        <v>1.7643501017737715</v>
      </c>
      <c r="AH29" s="31">
        <v>19314</v>
      </c>
      <c r="AI29" s="30">
        <v>19139</v>
      </c>
      <c r="AJ29" s="30">
        <v>29479</v>
      </c>
      <c r="AK29" s="32">
        <v>1.5402581117090757</v>
      </c>
      <c r="AL29" s="31">
        <v>214570</v>
      </c>
      <c r="AM29" s="30">
        <v>207740</v>
      </c>
      <c r="AN29" s="30">
        <v>1404980</v>
      </c>
      <c r="AO29" s="32">
        <v>6.7631654953307017</v>
      </c>
      <c r="AP29" s="39">
        <v>15537457</v>
      </c>
      <c r="AQ29" s="40">
        <v>11719725</v>
      </c>
      <c r="AR29" s="29">
        <v>61120576</v>
      </c>
      <c r="AS29" s="31">
        <v>20479094</v>
      </c>
      <c r="AT29" s="30">
        <v>19504648</v>
      </c>
      <c r="AU29" s="30">
        <v>58799258</v>
      </c>
      <c r="AV29" s="32">
        <v>3.0146280004642998</v>
      </c>
      <c r="AW29" s="31">
        <v>1435148</v>
      </c>
      <c r="AX29" s="30">
        <v>1413963</v>
      </c>
      <c r="AY29" s="34">
        <v>3000367</v>
      </c>
      <c r="AZ29" s="67">
        <v>2.1219558078959633</v>
      </c>
      <c r="BA29" s="31">
        <v>17000</v>
      </c>
      <c r="BB29" s="30">
        <v>17000</v>
      </c>
      <c r="BC29" s="34">
        <v>20085</v>
      </c>
      <c r="BD29" s="67">
        <v>1.1814705882352941</v>
      </c>
      <c r="BE29" s="31">
        <v>368438</v>
      </c>
      <c r="BF29" s="30">
        <v>341838</v>
      </c>
      <c r="BG29" s="34">
        <v>1001113</v>
      </c>
      <c r="BH29" s="67">
        <v>2.9286182343683267</v>
      </c>
      <c r="BI29" s="31">
        <v>37315</v>
      </c>
      <c r="BJ29" s="30">
        <v>35410</v>
      </c>
      <c r="BK29" s="34">
        <v>67381</v>
      </c>
      <c r="BL29" s="67">
        <v>1.9028805422197119</v>
      </c>
      <c r="BM29" s="31">
        <v>79956</v>
      </c>
      <c r="BN29" s="30">
        <v>79956</v>
      </c>
      <c r="BO29" s="34">
        <v>51550</v>
      </c>
      <c r="BP29" s="67">
        <v>0.64472960128070433</v>
      </c>
      <c r="BQ29" s="31">
        <v>401630</v>
      </c>
      <c r="BR29" s="30">
        <v>373080</v>
      </c>
      <c r="BS29" s="34">
        <v>671825</v>
      </c>
      <c r="BT29" s="67">
        <v>1.8007531896644151</v>
      </c>
      <c r="BU29" s="127">
        <f t="shared" si="6"/>
        <v>22818581</v>
      </c>
      <c r="BV29" s="128">
        <f t="shared" si="7"/>
        <v>21765895</v>
      </c>
      <c r="BW29" s="129">
        <f t="shared" si="8"/>
        <v>63611579</v>
      </c>
      <c r="BX29" s="127">
        <f t="shared" si="9"/>
        <v>38356038</v>
      </c>
      <c r="BY29" s="128">
        <f t="shared" si="10"/>
        <v>33485620</v>
      </c>
      <c r="BZ29" s="160">
        <f t="shared" si="11"/>
        <v>124732155</v>
      </c>
    </row>
    <row r="30" spans="1:78" x14ac:dyDescent="0.25">
      <c r="A30" s="109" t="s">
        <v>61</v>
      </c>
      <c r="B30" s="28">
        <v>6364015</v>
      </c>
      <c r="C30" s="30">
        <v>5566385</v>
      </c>
      <c r="D30" s="30">
        <v>18395106</v>
      </c>
      <c r="E30" s="32">
        <v>3.3046772725925355</v>
      </c>
      <c r="F30" s="31">
        <v>8481854</v>
      </c>
      <c r="G30" s="30">
        <v>6530673</v>
      </c>
      <c r="H30" s="30">
        <v>49475895</v>
      </c>
      <c r="I30" s="32">
        <v>7.5759259420889702</v>
      </c>
      <c r="J30" s="31">
        <v>728280</v>
      </c>
      <c r="K30" s="30">
        <v>541955</v>
      </c>
      <c r="L30" s="30">
        <v>2526931</v>
      </c>
      <c r="M30" s="32">
        <v>4.6626214353590241</v>
      </c>
      <c r="N30" s="31">
        <v>6940</v>
      </c>
      <c r="O30" s="30">
        <v>2770</v>
      </c>
      <c r="P30" s="30">
        <v>5328</v>
      </c>
      <c r="Q30" s="32">
        <v>1.9234657039711192</v>
      </c>
      <c r="R30" s="31">
        <v>1353074</v>
      </c>
      <c r="S30" s="30">
        <v>321054</v>
      </c>
      <c r="T30" s="30">
        <v>784981</v>
      </c>
      <c r="U30" s="32">
        <v>2.4450123655210652</v>
      </c>
      <c r="V30" s="31">
        <v>980043</v>
      </c>
      <c r="W30" s="30">
        <v>870213</v>
      </c>
      <c r="X30" s="30">
        <v>3308384</v>
      </c>
      <c r="Y30" s="32">
        <v>3.8018094420561401</v>
      </c>
      <c r="Z30" s="31">
        <v>0</v>
      </c>
      <c r="AA30" s="30">
        <v>0</v>
      </c>
      <c r="AB30" s="30">
        <v>0</v>
      </c>
      <c r="AC30" s="32">
        <v>0</v>
      </c>
      <c r="AD30" s="31">
        <v>307520</v>
      </c>
      <c r="AE30" s="30">
        <v>40890</v>
      </c>
      <c r="AF30" s="30">
        <v>78810</v>
      </c>
      <c r="AG30" s="32">
        <v>1.9273661041819516</v>
      </c>
      <c r="AH30" s="31">
        <v>31740</v>
      </c>
      <c r="AI30" s="30">
        <v>31740</v>
      </c>
      <c r="AJ30" s="30">
        <v>44354</v>
      </c>
      <c r="AK30" s="32">
        <v>1.3974165091367359</v>
      </c>
      <c r="AL30" s="31">
        <v>206500</v>
      </c>
      <c r="AM30" s="30">
        <v>204100</v>
      </c>
      <c r="AN30" s="30">
        <v>1328340</v>
      </c>
      <c r="AO30" s="32">
        <v>6.5082802547770697</v>
      </c>
      <c r="AP30" s="39">
        <v>18459966</v>
      </c>
      <c r="AQ30" s="40">
        <v>14109780</v>
      </c>
      <c r="AR30" s="29">
        <v>75948129</v>
      </c>
      <c r="AS30" s="31">
        <v>18056462</v>
      </c>
      <c r="AT30" s="30">
        <v>17335102</v>
      </c>
      <c r="AU30" s="30">
        <v>54971626</v>
      </c>
      <c r="AV30" s="32">
        <v>3.1711163857011053</v>
      </c>
      <c r="AW30" s="31">
        <v>1861595</v>
      </c>
      <c r="AX30" s="30">
        <v>1819045</v>
      </c>
      <c r="AY30" s="34">
        <v>3546707</v>
      </c>
      <c r="AZ30" s="67">
        <v>1.9497631999208376</v>
      </c>
      <c r="BA30" s="31">
        <v>13000</v>
      </c>
      <c r="BB30" s="30">
        <v>13000</v>
      </c>
      <c r="BC30" s="34">
        <v>16610</v>
      </c>
      <c r="BD30" s="67">
        <v>1.2776923076923077</v>
      </c>
      <c r="BE30" s="31">
        <v>364191</v>
      </c>
      <c r="BF30" s="30">
        <v>334050</v>
      </c>
      <c r="BG30" s="34">
        <v>1081032</v>
      </c>
      <c r="BH30" s="67">
        <v>3.2361383026493038</v>
      </c>
      <c r="BI30" s="31">
        <v>25040</v>
      </c>
      <c r="BJ30" s="30">
        <v>24930</v>
      </c>
      <c r="BK30" s="34">
        <v>49840</v>
      </c>
      <c r="BL30" s="67">
        <v>1.9991977537103891</v>
      </c>
      <c r="BM30" s="31">
        <v>26134</v>
      </c>
      <c r="BN30" s="30">
        <v>26134</v>
      </c>
      <c r="BO30" s="34">
        <v>17584</v>
      </c>
      <c r="BP30" s="67">
        <v>0.67283997857197519</v>
      </c>
      <c r="BQ30" s="31">
        <v>253310</v>
      </c>
      <c r="BR30" s="30">
        <v>241635</v>
      </c>
      <c r="BS30" s="34">
        <v>616160</v>
      </c>
      <c r="BT30" s="67">
        <v>2.549961719121816</v>
      </c>
      <c r="BU30" s="127">
        <f t="shared" si="6"/>
        <v>20599732</v>
      </c>
      <c r="BV30" s="128">
        <f t="shared" si="7"/>
        <v>19793896</v>
      </c>
      <c r="BW30" s="129">
        <f t="shared" si="8"/>
        <v>60299559</v>
      </c>
      <c r="BX30" s="127">
        <f t="shared" si="9"/>
        <v>39059698</v>
      </c>
      <c r="BY30" s="128">
        <f t="shared" si="10"/>
        <v>33903676</v>
      </c>
      <c r="BZ30" s="160">
        <f t="shared" si="11"/>
        <v>136247688</v>
      </c>
    </row>
    <row r="31" spans="1:78" x14ac:dyDescent="0.25">
      <c r="A31" s="109" t="s">
        <v>62</v>
      </c>
      <c r="B31" s="28">
        <v>5927610</v>
      </c>
      <c r="C31" s="30">
        <v>5822173</v>
      </c>
      <c r="D31" s="30">
        <v>18518045</v>
      </c>
      <c r="E31" s="32">
        <v>3.1806071375756098</v>
      </c>
      <c r="F31" s="31">
        <v>9139766</v>
      </c>
      <c r="G31" s="30">
        <v>7138620</v>
      </c>
      <c r="H31" s="30">
        <v>43462323</v>
      </c>
      <c r="I31" s="32">
        <v>6.0883368214024562</v>
      </c>
      <c r="J31" s="31">
        <v>640620</v>
      </c>
      <c r="K31" s="30">
        <v>437463</v>
      </c>
      <c r="L31" s="30">
        <v>1563445</v>
      </c>
      <c r="M31" s="32">
        <v>3.573890820480818</v>
      </c>
      <c r="N31" s="31">
        <v>6380</v>
      </c>
      <c r="O31" s="30">
        <v>1800</v>
      </c>
      <c r="P31" s="30">
        <v>2254</v>
      </c>
      <c r="Q31" s="32">
        <v>1.2522222222222221</v>
      </c>
      <c r="R31" s="31">
        <v>1150896</v>
      </c>
      <c r="S31" s="30">
        <v>218399</v>
      </c>
      <c r="T31" s="30">
        <v>491713</v>
      </c>
      <c r="U31" s="32">
        <v>2.251443458990197</v>
      </c>
      <c r="V31" s="31">
        <v>1019710</v>
      </c>
      <c r="W31" s="30">
        <v>936434</v>
      </c>
      <c r="X31" s="30">
        <v>3741158</v>
      </c>
      <c r="Y31" s="32">
        <v>3.9951112411552763</v>
      </c>
      <c r="Z31" s="31">
        <v>0</v>
      </c>
      <c r="AA31" s="30">
        <v>0</v>
      </c>
      <c r="AB31" s="30">
        <v>0</v>
      </c>
      <c r="AC31" s="32">
        <v>0</v>
      </c>
      <c r="AD31" s="31">
        <v>322710</v>
      </c>
      <c r="AE31" s="30">
        <v>45034</v>
      </c>
      <c r="AF31" s="30">
        <v>86098</v>
      </c>
      <c r="AG31" s="32">
        <v>1.9118443842430164</v>
      </c>
      <c r="AH31" s="31">
        <v>14595</v>
      </c>
      <c r="AI31" s="30">
        <v>14495</v>
      </c>
      <c r="AJ31" s="30">
        <v>22278</v>
      </c>
      <c r="AK31" s="32">
        <v>1.5369437737150742</v>
      </c>
      <c r="AL31" s="31">
        <v>202060</v>
      </c>
      <c r="AM31" s="30">
        <v>198170</v>
      </c>
      <c r="AN31" s="30">
        <v>1367968</v>
      </c>
      <c r="AO31" s="32">
        <v>6.9030024726245145</v>
      </c>
      <c r="AP31" s="39">
        <v>18424347</v>
      </c>
      <c r="AQ31" s="40">
        <v>14812588</v>
      </c>
      <c r="AR31" s="29">
        <v>69255282</v>
      </c>
      <c r="AS31" s="31">
        <v>17259260</v>
      </c>
      <c r="AT31" s="30">
        <v>16318060</v>
      </c>
      <c r="AU31" s="30">
        <v>37785927</v>
      </c>
      <c r="AV31" s="32">
        <v>2.3155894144279405</v>
      </c>
      <c r="AW31" s="31">
        <v>1704296</v>
      </c>
      <c r="AX31" s="30">
        <v>1678031</v>
      </c>
      <c r="AY31" s="34">
        <v>3537545</v>
      </c>
      <c r="AZ31" s="67">
        <v>2.1081523523701291</v>
      </c>
      <c r="BA31" s="31">
        <v>12400</v>
      </c>
      <c r="BB31" s="30">
        <v>12400</v>
      </c>
      <c r="BC31" s="34">
        <v>13575</v>
      </c>
      <c r="BD31" s="67">
        <v>1.094758064516129</v>
      </c>
      <c r="BE31" s="31">
        <v>452118</v>
      </c>
      <c r="BF31" s="30">
        <v>443864</v>
      </c>
      <c r="BG31" s="34">
        <v>921231</v>
      </c>
      <c r="BH31" s="67">
        <v>2.0754803273074636</v>
      </c>
      <c r="BI31" s="31">
        <v>18340</v>
      </c>
      <c r="BJ31" s="30">
        <v>18220</v>
      </c>
      <c r="BK31" s="34">
        <v>35449</v>
      </c>
      <c r="BL31" s="67">
        <v>1.9456092206366631</v>
      </c>
      <c r="BM31" s="31">
        <v>34799</v>
      </c>
      <c r="BN31" s="30">
        <v>34799</v>
      </c>
      <c r="BO31" s="34">
        <v>27839</v>
      </c>
      <c r="BP31" s="67">
        <v>0.79999425270841118</v>
      </c>
      <c r="BQ31" s="31">
        <v>327465</v>
      </c>
      <c r="BR31" s="30">
        <v>319285</v>
      </c>
      <c r="BS31" s="34">
        <v>813692</v>
      </c>
      <c r="BT31" s="67">
        <v>2.5484817639413064</v>
      </c>
      <c r="BU31" s="127">
        <f t="shared" si="6"/>
        <v>19808678</v>
      </c>
      <c r="BV31" s="128">
        <f t="shared" si="7"/>
        <v>18824659</v>
      </c>
      <c r="BW31" s="129">
        <f t="shared" si="8"/>
        <v>43135258</v>
      </c>
      <c r="BX31" s="127">
        <f t="shared" si="9"/>
        <v>38233025</v>
      </c>
      <c r="BY31" s="128">
        <f t="shared" si="10"/>
        <v>33637247</v>
      </c>
      <c r="BZ31" s="160">
        <f t="shared" si="11"/>
        <v>112390540</v>
      </c>
    </row>
    <row r="32" spans="1:78" x14ac:dyDescent="0.25">
      <c r="A32" s="109" t="s">
        <v>63</v>
      </c>
      <c r="B32" s="28">
        <v>6287149</v>
      </c>
      <c r="C32" s="30">
        <v>6050953</v>
      </c>
      <c r="D32" s="30">
        <v>19459727</v>
      </c>
      <c r="E32" s="32">
        <v>3.2159772187951221</v>
      </c>
      <c r="F32" s="31">
        <v>9039594</v>
      </c>
      <c r="G32" s="30">
        <v>7232761</v>
      </c>
      <c r="H32" s="30">
        <v>56860704</v>
      </c>
      <c r="I32" s="32">
        <v>7.8615488608015669</v>
      </c>
      <c r="J32" s="31">
        <v>522221</v>
      </c>
      <c r="K32" s="30">
        <v>342623</v>
      </c>
      <c r="L32" s="30">
        <v>1601435</v>
      </c>
      <c r="M32" s="32">
        <v>4.6740440659266893</v>
      </c>
      <c r="N32" s="31">
        <v>7998</v>
      </c>
      <c r="O32" s="30">
        <v>2188</v>
      </c>
      <c r="P32" s="30">
        <v>4140</v>
      </c>
      <c r="Q32" s="32">
        <v>1.8921389396709323</v>
      </c>
      <c r="R32" s="31">
        <v>1364520</v>
      </c>
      <c r="S32" s="30">
        <v>238166</v>
      </c>
      <c r="T32" s="30">
        <v>571630</v>
      </c>
      <c r="U32" s="32">
        <v>2.4001326805673355</v>
      </c>
      <c r="V32" s="31">
        <v>1353128</v>
      </c>
      <c r="W32" s="30">
        <v>1209995</v>
      </c>
      <c r="X32" s="30">
        <v>5061069</v>
      </c>
      <c r="Y32" s="32">
        <v>4.1827189368551112</v>
      </c>
      <c r="Z32" s="31">
        <v>0</v>
      </c>
      <c r="AA32" s="30">
        <v>0</v>
      </c>
      <c r="AB32" s="30">
        <v>0</v>
      </c>
      <c r="AC32" s="32">
        <v>0</v>
      </c>
      <c r="AD32" s="31">
        <v>344708</v>
      </c>
      <c r="AE32" s="30">
        <v>49321</v>
      </c>
      <c r="AF32" s="30">
        <v>86566</v>
      </c>
      <c r="AG32" s="32">
        <v>1.755155004967458</v>
      </c>
      <c r="AH32" s="31">
        <v>27108</v>
      </c>
      <c r="AI32" s="30">
        <v>26708</v>
      </c>
      <c r="AJ32" s="30">
        <v>41137</v>
      </c>
      <c r="AK32" s="32">
        <v>1.5402501123258949</v>
      </c>
      <c r="AL32" s="31">
        <v>194835</v>
      </c>
      <c r="AM32" s="30">
        <v>183285</v>
      </c>
      <c r="AN32" s="30">
        <v>1189866</v>
      </c>
      <c r="AO32" s="32">
        <v>6.4918896800065475</v>
      </c>
      <c r="AP32" s="39">
        <v>19141261</v>
      </c>
      <c r="AQ32" s="40">
        <v>15336000</v>
      </c>
      <c r="AR32" s="29">
        <v>84876274</v>
      </c>
      <c r="AS32" s="31">
        <v>17010277</v>
      </c>
      <c r="AT32" s="30">
        <v>16575887</v>
      </c>
      <c r="AU32" s="30">
        <v>55263891</v>
      </c>
      <c r="AV32" s="32">
        <v>3.3339929863180173</v>
      </c>
      <c r="AW32" s="31">
        <v>1941002</v>
      </c>
      <c r="AX32" s="30">
        <v>1875938</v>
      </c>
      <c r="AY32" s="34">
        <v>3825750</v>
      </c>
      <c r="AZ32" s="67">
        <v>2.0393797662822544</v>
      </c>
      <c r="BA32" s="31">
        <v>14246</v>
      </c>
      <c r="BB32" s="30">
        <v>14246</v>
      </c>
      <c r="BC32" s="34">
        <v>19515</v>
      </c>
      <c r="BD32" s="67">
        <v>1.3698582058121578</v>
      </c>
      <c r="BE32" s="31">
        <v>389054</v>
      </c>
      <c r="BF32" s="30">
        <v>387014</v>
      </c>
      <c r="BG32" s="34">
        <v>1337229</v>
      </c>
      <c r="BH32" s="67">
        <v>3.4552470970042428</v>
      </c>
      <c r="BI32" s="31">
        <v>18714</v>
      </c>
      <c r="BJ32" s="30">
        <v>18574</v>
      </c>
      <c r="BK32" s="34">
        <v>39689</v>
      </c>
      <c r="BL32" s="67">
        <v>2.136804134812103</v>
      </c>
      <c r="BM32" s="31">
        <v>28646</v>
      </c>
      <c r="BN32" s="30">
        <v>28646</v>
      </c>
      <c r="BO32" s="34">
        <v>24327</v>
      </c>
      <c r="BP32" s="67">
        <v>0.84922851357955731</v>
      </c>
      <c r="BQ32" s="31">
        <v>441103</v>
      </c>
      <c r="BR32" s="30">
        <v>332896</v>
      </c>
      <c r="BS32" s="34">
        <v>872721</v>
      </c>
      <c r="BT32" s="67">
        <v>2.6216025425358072</v>
      </c>
      <c r="BU32" s="127">
        <f t="shared" si="6"/>
        <v>19843042</v>
      </c>
      <c r="BV32" s="128">
        <f t="shared" si="7"/>
        <v>19233201</v>
      </c>
      <c r="BW32" s="129">
        <f t="shared" si="8"/>
        <v>61383122</v>
      </c>
      <c r="BX32" s="127">
        <f t="shared" si="9"/>
        <v>38984303</v>
      </c>
      <c r="BY32" s="128">
        <f t="shared" si="10"/>
        <v>34569201</v>
      </c>
      <c r="BZ32" s="160">
        <f t="shared" si="11"/>
        <v>146259396</v>
      </c>
    </row>
    <row r="33" spans="1:79" x14ac:dyDescent="0.25">
      <c r="A33" s="110" t="s">
        <v>64</v>
      </c>
      <c r="B33" s="28">
        <v>6951171</v>
      </c>
      <c r="C33" s="30">
        <v>6729838</v>
      </c>
      <c r="D33" s="30">
        <v>19776942</v>
      </c>
      <c r="E33" s="32">
        <v>2.938695106776716</v>
      </c>
      <c r="F33" s="31">
        <v>9504473</v>
      </c>
      <c r="G33" s="30">
        <v>7730506</v>
      </c>
      <c r="H33" s="30">
        <v>58395811</v>
      </c>
      <c r="I33" s="32">
        <v>7.5539442049459637</v>
      </c>
      <c r="J33" s="31">
        <v>520128</v>
      </c>
      <c r="K33" s="30">
        <v>395204</v>
      </c>
      <c r="L33" s="30">
        <v>1829914</v>
      </c>
      <c r="M33" s="32">
        <v>4.6303023248752542</v>
      </c>
      <c r="N33" s="31">
        <v>1280</v>
      </c>
      <c r="O33" s="30">
        <v>120</v>
      </c>
      <c r="P33" s="30">
        <v>316</v>
      </c>
      <c r="Q33" s="32">
        <v>2.6333333333333333</v>
      </c>
      <c r="R33" s="31">
        <v>1484966</v>
      </c>
      <c r="S33" s="30">
        <v>322328</v>
      </c>
      <c r="T33" s="30">
        <v>600105</v>
      </c>
      <c r="U33" s="32">
        <v>1.8617836489538606</v>
      </c>
      <c r="V33" s="31">
        <v>1277045</v>
      </c>
      <c r="W33" s="30">
        <v>1121449</v>
      </c>
      <c r="X33" s="30">
        <v>3612804</v>
      </c>
      <c r="Y33" s="32">
        <v>3.221549976860294</v>
      </c>
      <c r="Z33" s="31">
        <v>0</v>
      </c>
      <c r="AA33" s="30">
        <v>0</v>
      </c>
      <c r="AB33" s="30">
        <v>0</v>
      </c>
      <c r="AC33" s="32">
        <v>0</v>
      </c>
      <c r="AD33" s="31">
        <v>726379</v>
      </c>
      <c r="AE33" s="30">
        <v>108532</v>
      </c>
      <c r="AF33" s="30">
        <v>221201</v>
      </c>
      <c r="AG33" s="32">
        <v>2.0381177901448422</v>
      </c>
      <c r="AH33" s="31">
        <v>14754</v>
      </c>
      <c r="AI33" s="30">
        <v>14754</v>
      </c>
      <c r="AJ33" s="30">
        <v>20544</v>
      </c>
      <c r="AK33" s="32">
        <v>1.3924359495729972</v>
      </c>
      <c r="AL33" s="31">
        <v>185300</v>
      </c>
      <c r="AM33" s="30">
        <v>185300</v>
      </c>
      <c r="AN33" s="30">
        <v>1222910</v>
      </c>
      <c r="AO33" s="32">
        <v>6.5996222342147872</v>
      </c>
      <c r="AP33" s="39">
        <v>20665496</v>
      </c>
      <c r="AQ33" s="40">
        <v>16608031</v>
      </c>
      <c r="AR33" s="29">
        <v>85680547</v>
      </c>
      <c r="AS33" s="31">
        <v>16908238</v>
      </c>
      <c r="AT33" s="30">
        <v>16721424</v>
      </c>
      <c r="AU33" s="30">
        <v>48796661</v>
      </c>
      <c r="AV33" s="32">
        <v>2.9182120494044046</v>
      </c>
      <c r="AW33" s="31">
        <v>1551762</v>
      </c>
      <c r="AX33" s="30">
        <v>1528567</v>
      </c>
      <c r="AY33" s="34">
        <v>3232649</v>
      </c>
      <c r="AZ33" s="67">
        <v>2.114823229861694</v>
      </c>
      <c r="BA33" s="31">
        <v>9046</v>
      </c>
      <c r="BB33" s="30">
        <v>9046</v>
      </c>
      <c r="BC33" s="34">
        <v>9950</v>
      </c>
      <c r="BD33" s="67">
        <v>1.0999336723413664</v>
      </c>
      <c r="BE33" s="31">
        <v>368651</v>
      </c>
      <c r="BF33" s="30">
        <v>367377</v>
      </c>
      <c r="BG33" s="34">
        <v>1285431</v>
      </c>
      <c r="BH33" s="67">
        <v>3.4989425032051544</v>
      </c>
      <c r="BI33" s="31">
        <v>16582</v>
      </c>
      <c r="BJ33" s="30">
        <v>16562</v>
      </c>
      <c r="BK33" s="34">
        <v>32514</v>
      </c>
      <c r="BL33" s="67">
        <v>1.9631686994324358</v>
      </c>
      <c r="BM33" s="31">
        <v>27349</v>
      </c>
      <c r="BN33" s="30">
        <v>27349</v>
      </c>
      <c r="BO33" s="34">
        <v>22565</v>
      </c>
      <c r="BP33" s="67">
        <v>0.82507587114702552</v>
      </c>
      <c r="BQ33" s="31">
        <v>444410</v>
      </c>
      <c r="BR33" s="30">
        <v>413550</v>
      </c>
      <c r="BS33" s="34">
        <v>1046043</v>
      </c>
      <c r="BT33" s="67">
        <v>2.5294232861806312</v>
      </c>
      <c r="BU33" s="127">
        <f t="shared" si="6"/>
        <v>19326038</v>
      </c>
      <c r="BV33" s="128">
        <f t="shared" si="7"/>
        <v>19083875</v>
      </c>
      <c r="BW33" s="129">
        <f t="shared" si="8"/>
        <v>54425813</v>
      </c>
      <c r="BX33" s="127">
        <f t="shared" si="9"/>
        <v>39991534</v>
      </c>
      <c r="BY33" s="128">
        <f t="shared" si="10"/>
        <v>35691906</v>
      </c>
      <c r="BZ33" s="160">
        <f t="shared" si="11"/>
        <v>140106360</v>
      </c>
    </row>
    <row r="34" spans="1:79" x14ac:dyDescent="0.25">
      <c r="A34" s="110" t="s">
        <v>65</v>
      </c>
      <c r="B34" s="28">
        <v>6729898</v>
      </c>
      <c r="C34" s="30">
        <v>6394102</v>
      </c>
      <c r="D34" s="30">
        <v>17644277</v>
      </c>
      <c r="E34" s="32">
        <v>2.7594612973017947</v>
      </c>
      <c r="F34" s="31">
        <v>9742230</v>
      </c>
      <c r="G34" s="30">
        <v>8146596</v>
      </c>
      <c r="H34" s="30">
        <v>60525805</v>
      </c>
      <c r="I34" s="32">
        <v>7.4295822451487714</v>
      </c>
      <c r="J34" s="31">
        <v>985533</v>
      </c>
      <c r="K34" s="30">
        <v>748566</v>
      </c>
      <c r="L34" s="30">
        <v>3319341</v>
      </c>
      <c r="M34" s="32">
        <v>4.4342663171984835</v>
      </c>
      <c r="N34" s="31">
        <v>17360</v>
      </c>
      <c r="O34" s="30">
        <v>6240</v>
      </c>
      <c r="P34" s="30">
        <v>9508</v>
      </c>
      <c r="Q34" s="32">
        <v>1.5237179487179486</v>
      </c>
      <c r="R34" s="31">
        <v>1405535</v>
      </c>
      <c r="S34" s="30">
        <v>241925</v>
      </c>
      <c r="T34" s="30">
        <v>506718</v>
      </c>
      <c r="U34" s="32">
        <v>2.0945251627570527</v>
      </c>
      <c r="V34" s="31">
        <v>1237023</v>
      </c>
      <c r="W34" s="30">
        <v>1006503</v>
      </c>
      <c r="X34" s="30">
        <v>4036130</v>
      </c>
      <c r="Y34" s="32">
        <v>4.0100526277616657</v>
      </c>
      <c r="Z34" s="31">
        <v>0</v>
      </c>
      <c r="AA34" s="30">
        <v>0</v>
      </c>
      <c r="AB34" s="30">
        <v>0</v>
      </c>
      <c r="AC34" s="32">
        <v>0</v>
      </c>
      <c r="AD34" s="31">
        <v>667809</v>
      </c>
      <c r="AE34" s="30">
        <v>86000</v>
      </c>
      <c r="AF34" s="30">
        <v>135945</v>
      </c>
      <c r="AG34" s="32">
        <v>1.5807558139534883</v>
      </c>
      <c r="AH34" s="31">
        <v>30272</v>
      </c>
      <c r="AI34" s="30">
        <v>30272</v>
      </c>
      <c r="AJ34" s="30">
        <v>44328</v>
      </c>
      <c r="AK34" s="32">
        <v>1.4643234672304439</v>
      </c>
      <c r="AL34" s="31">
        <v>199993</v>
      </c>
      <c r="AM34" s="30">
        <v>199993</v>
      </c>
      <c r="AN34" s="30">
        <v>1453187</v>
      </c>
      <c r="AO34" s="32">
        <v>7.2661893166260816</v>
      </c>
      <c r="AP34" s="39">
        <v>21015653</v>
      </c>
      <c r="AQ34" s="40">
        <v>16860197</v>
      </c>
      <c r="AR34" s="29">
        <v>87675239</v>
      </c>
      <c r="AS34" s="31">
        <v>16650093</v>
      </c>
      <c r="AT34" s="30">
        <v>16466714</v>
      </c>
      <c r="AU34" s="30">
        <v>46217911</v>
      </c>
      <c r="AV34" s="32">
        <v>2.8067476607658333</v>
      </c>
      <c r="AW34" s="31">
        <v>1636885</v>
      </c>
      <c r="AX34" s="30">
        <v>1628002</v>
      </c>
      <c r="AY34" s="34">
        <v>3247366</v>
      </c>
      <c r="AZ34" s="67">
        <v>1.994694109712396</v>
      </c>
      <c r="BA34" s="31">
        <v>14246</v>
      </c>
      <c r="BB34" s="30">
        <v>14246</v>
      </c>
      <c r="BC34" s="34">
        <v>19515</v>
      </c>
      <c r="BD34" s="67">
        <v>1.3698582058121578</v>
      </c>
      <c r="BE34" s="31">
        <v>406026</v>
      </c>
      <c r="BF34" s="30">
        <v>401756</v>
      </c>
      <c r="BG34" s="34">
        <v>1267242</v>
      </c>
      <c r="BH34" s="67">
        <v>3.1542578082219057</v>
      </c>
      <c r="BI34" s="31">
        <v>19086</v>
      </c>
      <c r="BJ34" s="30">
        <v>17936</v>
      </c>
      <c r="BK34" s="34">
        <v>17868</v>
      </c>
      <c r="BL34" s="67">
        <v>0.9962087421944692</v>
      </c>
      <c r="BM34" s="31">
        <v>6000</v>
      </c>
      <c r="BN34" s="30">
        <v>6000</v>
      </c>
      <c r="BO34" s="34">
        <v>4344</v>
      </c>
      <c r="BP34" s="67">
        <v>0.72399999999999998</v>
      </c>
      <c r="BQ34" s="31">
        <v>415564</v>
      </c>
      <c r="BR34" s="30">
        <v>406324</v>
      </c>
      <c r="BS34" s="34">
        <v>1040334</v>
      </c>
      <c r="BT34" s="67">
        <v>2.5603557751941799</v>
      </c>
      <c r="BU34" s="127">
        <f t="shared" si="6"/>
        <v>19147900</v>
      </c>
      <c r="BV34" s="128">
        <f t="shared" si="7"/>
        <v>18940978</v>
      </c>
      <c r="BW34" s="129">
        <f t="shared" si="8"/>
        <v>51814580</v>
      </c>
      <c r="BX34" s="127">
        <f t="shared" si="9"/>
        <v>40163553</v>
      </c>
      <c r="BY34" s="128">
        <f t="shared" si="10"/>
        <v>35801175</v>
      </c>
      <c r="BZ34" s="160">
        <f t="shared" si="11"/>
        <v>139489819</v>
      </c>
    </row>
    <row r="35" spans="1:79" x14ac:dyDescent="0.25">
      <c r="A35" s="110" t="s">
        <v>66</v>
      </c>
      <c r="B35" s="28">
        <v>6751729</v>
      </c>
      <c r="C35" s="30">
        <v>6548477</v>
      </c>
      <c r="D35" s="30">
        <v>22150287</v>
      </c>
      <c r="E35" s="32">
        <v>3.3825097041648005</v>
      </c>
      <c r="F35" s="31">
        <v>10670126</v>
      </c>
      <c r="G35" s="30">
        <v>8768441</v>
      </c>
      <c r="H35" s="30">
        <v>59037179</v>
      </c>
      <c r="I35" s="32">
        <v>6.7329162618531617</v>
      </c>
      <c r="J35" s="31">
        <v>943151</v>
      </c>
      <c r="K35" s="30">
        <v>699887</v>
      </c>
      <c r="L35" s="30">
        <v>2883301</v>
      </c>
      <c r="M35" s="32">
        <v>4.1196664604429003</v>
      </c>
      <c r="N35" s="31">
        <v>22850</v>
      </c>
      <c r="O35" s="30">
        <v>5824</v>
      </c>
      <c r="P35" s="30">
        <v>9480</v>
      </c>
      <c r="Q35" s="32">
        <v>1.6277472527472527</v>
      </c>
      <c r="R35" s="31">
        <v>1482894</v>
      </c>
      <c r="S35" s="30">
        <v>348835</v>
      </c>
      <c r="T35" s="30">
        <v>723155</v>
      </c>
      <c r="U35" s="32">
        <v>2.0730574626972635</v>
      </c>
      <c r="V35" s="31">
        <v>1635623</v>
      </c>
      <c r="W35" s="30">
        <v>1335623</v>
      </c>
      <c r="X35" s="30">
        <v>5279608</v>
      </c>
      <c r="Y35" s="32">
        <v>3.952917851818964</v>
      </c>
      <c r="Z35" s="31">
        <v>0</v>
      </c>
      <c r="AA35" s="30">
        <v>0</v>
      </c>
      <c r="AB35" s="30">
        <v>0</v>
      </c>
      <c r="AC35" s="32">
        <v>0</v>
      </c>
      <c r="AD35" s="31">
        <v>919737</v>
      </c>
      <c r="AE35" s="30">
        <v>116508</v>
      </c>
      <c r="AF35" s="30">
        <v>225510</v>
      </c>
      <c r="AG35" s="32">
        <v>1.9355752394685344</v>
      </c>
      <c r="AH35" s="31">
        <v>27506</v>
      </c>
      <c r="AI35" s="30">
        <v>27506</v>
      </c>
      <c r="AJ35" s="30">
        <v>36114</v>
      </c>
      <c r="AK35" s="32">
        <v>1.3129499018395987</v>
      </c>
      <c r="AL35" s="31">
        <v>205550</v>
      </c>
      <c r="AM35" s="30">
        <v>186070</v>
      </c>
      <c r="AN35" s="30">
        <v>1222426</v>
      </c>
      <c r="AO35" s="32">
        <v>0</v>
      </c>
      <c r="AP35" s="39">
        <v>22659166</v>
      </c>
      <c r="AQ35" s="40">
        <v>18037171</v>
      </c>
      <c r="AR35" s="29">
        <v>91567060</v>
      </c>
      <c r="AS35" s="31">
        <v>16094383</v>
      </c>
      <c r="AT35" s="30">
        <v>15874266</v>
      </c>
      <c r="AU35" s="30">
        <v>43861066</v>
      </c>
      <c r="AV35" s="32">
        <v>2.7630295473189124</v>
      </c>
      <c r="AW35" s="31">
        <v>1968907</v>
      </c>
      <c r="AX35" s="30">
        <v>1958686</v>
      </c>
      <c r="AY35" s="34">
        <v>4050362</v>
      </c>
      <c r="AZ35" s="67">
        <v>2.0678975598947456</v>
      </c>
      <c r="BA35" s="31">
        <v>11061</v>
      </c>
      <c r="BB35" s="30">
        <v>11061</v>
      </c>
      <c r="BC35" s="34">
        <v>12358</v>
      </c>
      <c r="BD35" s="67">
        <v>1.1172588373564778</v>
      </c>
      <c r="BE35" s="31">
        <v>417115</v>
      </c>
      <c r="BF35" s="30">
        <v>406488</v>
      </c>
      <c r="BG35" s="34">
        <v>1346158</v>
      </c>
      <c r="BH35" s="67">
        <v>3.3116795575761153</v>
      </c>
      <c r="BI35" s="31">
        <v>25835</v>
      </c>
      <c r="BJ35" s="30">
        <v>25835</v>
      </c>
      <c r="BK35" s="34">
        <v>52915</v>
      </c>
      <c r="BL35" s="67">
        <v>2.0481904393264951</v>
      </c>
      <c r="BM35" s="31">
        <v>5153</v>
      </c>
      <c r="BN35" s="30">
        <v>4553</v>
      </c>
      <c r="BO35" s="34">
        <v>2793</v>
      </c>
      <c r="BP35" s="67">
        <v>0.61344168679991218</v>
      </c>
      <c r="BQ35" s="31">
        <v>503802</v>
      </c>
      <c r="BR35" s="30">
        <v>480057</v>
      </c>
      <c r="BS35" s="34">
        <v>1115510</v>
      </c>
      <c r="BT35" s="67">
        <v>0</v>
      </c>
      <c r="BU35" s="127">
        <f t="shared" si="6"/>
        <v>19026256</v>
      </c>
      <c r="BV35" s="128">
        <f t="shared" si="7"/>
        <v>18760946</v>
      </c>
      <c r="BW35" s="129">
        <f t="shared" si="8"/>
        <v>50441162</v>
      </c>
      <c r="BX35" s="127">
        <f t="shared" si="9"/>
        <v>41685422</v>
      </c>
      <c r="BY35" s="128">
        <f t="shared" si="10"/>
        <v>36798117</v>
      </c>
      <c r="BZ35" s="160">
        <f t="shared" si="11"/>
        <v>142008222</v>
      </c>
    </row>
    <row r="36" spans="1:79" x14ac:dyDescent="0.25">
      <c r="A36" s="110" t="s">
        <v>67</v>
      </c>
      <c r="B36" s="28">
        <v>5907287</v>
      </c>
      <c r="C36" s="30">
        <v>5488728</v>
      </c>
      <c r="D36" s="30">
        <v>12555860</v>
      </c>
      <c r="E36" s="32">
        <v>2.2875719110147195</v>
      </c>
      <c r="F36" s="31">
        <v>10533195</v>
      </c>
      <c r="G36" s="30">
        <v>8104641</v>
      </c>
      <c r="H36" s="30">
        <v>41409448</v>
      </c>
      <c r="I36" s="32">
        <v>5.109350062513565</v>
      </c>
      <c r="J36" s="31">
        <v>749655</v>
      </c>
      <c r="K36" s="30">
        <v>500421</v>
      </c>
      <c r="L36" s="30">
        <v>1610102</v>
      </c>
      <c r="M36" s="32">
        <v>3.2174948693200327</v>
      </c>
      <c r="N36" s="31">
        <v>0</v>
      </c>
      <c r="O36" s="30">
        <v>0</v>
      </c>
      <c r="P36" s="30">
        <v>0</v>
      </c>
      <c r="Q36" s="32">
        <v>0</v>
      </c>
      <c r="R36" s="31">
        <v>1475445</v>
      </c>
      <c r="S36" s="30">
        <v>257361</v>
      </c>
      <c r="T36" s="30">
        <v>428884</v>
      </c>
      <c r="U36" s="32">
        <v>1.6664685014434977</v>
      </c>
      <c r="V36" s="31">
        <v>1801940</v>
      </c>
      <c r="W36" s="30">
        <v>1576619</v>
      </c>
      <c r="X36" s="30">
        <v>4695900</v>
      </c>
      <c r="Y36" s="32">
        <v>2.9301429197542337</v>
      </c>
      <c r="Z36" s="31">
        <v>0</v>
      </c>
      <c r="AA36" s="30">
        <v>0</v>
      </c>
      <c r="AB36" s="30">
        <v>0</v>
      </c>
      <c r="AC36" s="32">
        <v>0</v>
      </c>
      <c r="AD36" s="31">
        <v>886967</v>
      </c>
      <c r="AE36" s="30">
        <v>107792</v>
      </c>
      <c r="AF36" s="30">
        <v>179428</v>
      </c>
      <c r="AG36" s="32">
        <v>1.6645762208698234</v>
      </c>
      <c r="AH36" s="31">
        <v>37105</v>
      </c>
      <c r="AI36" s="30">
        <v>36665</v>
      </c>
      <c r="AJ36" s="30">
        <v>40693</v>
      </c>
      <c r="AK36" s="32">
        <v>1.1098595390699577</v>
      </c>
      <c r="AL36" s="31">
        <v>193780</v>
      </c>
      <c r="AM36" s="30">
        <v>173002</v>
      </c>
      <c r="AN36" s="30">
        <v>1163209</v>
      </c>
      <c r="AO36" s="32">
        <v>6.7236737147547423</v>
      </c>
      <c r="AP36" s="39">
        <v>21572030</v>
      </c>
      <c r="AQ36" s="40">
        <v>16245229</v>
      </c>
      <c r="AR36" s="29">
        <v>62007343</v>
      </c>
      <c r="AS36" s="31">
        <v>15978773</v>
      </c>
      <c r="AT36" s="30">
        <v>14356922</v>
      </c>
      <c r="AU36" s="30">
        <v>25044978</v>
      </c>
      <c r="AV36" s="32">
        <v>1.7444531634287628</v>
      </c>
      <c r="AW36" s="31">
        <v>2465201</v>
      </c>
      <c r="AX36" s="30">
        <v>2453245</v>
      </c>
      <c r="AY36" s="34">
        <v>5018874</v>
      </c>
      <c r="AZ36" s="67">
        <v>2.0458103450735656</v>
      </c>
      <c r="BA36" s="31">
        <v>17145</v>
      </c>
      <c r="BB36" s="30">
        <v>17144</v>
      </c>
      <c r="BC36" s="34">
        <v>30498</v>
      </c>
      <c r="BD36" s="67">
        <v>1.7789314045730285</v>
      </c>
      <c r="BE36" s="31">
        <v>373847</v>
      </c>
      <c r="BF36" s="30">
        <v>371627</v>
      </c>
      <c r="BG36" s="34">
        <v>962674</v>
      </c>
      <c r="BH36" s="67">
        <v>2.590430727584379</v>
      </c>
      <c r="BI36" s="31">
        <v>24362</v>
      </c>
      <c r="BJ36" s="30">
        <v>22862</v>
      </c>
      <c r="BK36" s="34">
        <v>38999</v>
      </c>
      <c r="BL36" s="67">
        <v>1.7058437582013821</v>
      </c>
      <c r="BM36" s="31">
        <v>9745</v>
      </c>
      <c r="BN36" s="30">
        <v>9495</v>
      </c>
      <c r="BO36" s="34">
        <v>5401</v>
      </c>
      <c r="BP36" s="67">
        <v>0.56882569773565039</v>
      </c>
      <c r="BQ36" s="31">
        <v>534660</v>
      </c>
      <c r="BR36" s="30">
        <v>511783</v>
      </c>
      <c r="BS36" s="34">
        <v>896464</v>
      </c>
      <c r="BT36" s="67">
        <v>1.7516486479621245</v>
      </c>
      <c r="BU36" s="127">
        <f t="shared" si="6"/>
        <v>19403733</v>
      </c>
      <c r="BV36" s="128">
        <f t="shared" si="7"/>
        <v>17743078</v>
      </c>
      <c r="BW36" s="129">
        <f t="shared" si="8"/>
        <v>31997888</v>
      </c>
      <c r="BX36" s="127">
        <f t="shared" si="9"/>
        <v>40975763</v>
      </c>
      <c r="BY36" s="128">
        <f t="shared" si="10"/>
        <v>33988307</v>
      </c>
      <c r="BZ36" s="160">
        <f t="shared" si="11"/>
        <v>94005231</v>
      </c>
    </row>
    <row r="37" spans="1:79" x14ac:dyDescent="0.25">
      <c r="A37" s="110" t="s">
        <v>68</v>
      </c>
      <c r="B37" s="28">
        <v>5916678</v>
      </c>
      <c r="C37" s="30">
        <v>5575352</v>
      </c>
      <c r="D37" s="30">
        <v>15853154</v>
      </c>
      <c r="E37" s="32">
        <v>2.843</v>
      </c>
      <c r="F37" s="31">
        <v>11103250</v>
      </c>
      <c r="G37" s="30">
        <v>8736712</v>
      </c>
      <c r="H37" s="30">
        <v>57494500</v>
      </c>
      <c r="I37" s="32">
        <v>6.5810000000000004</v>
      </c>
      <c r="J37" s="31">
        <v>807086</v>
      </c>
      <c r="K37" s="30">
        <v>623182</v>
      </c>
      <c r="L37" s="30">
        <v>2486532</v>
      </c>
      <c r="M37" s="32">
        <v>3.99</v>
      </c>
      <c r="N37" s="31">
        <v>2718</v>
      </c>
      <c r="O37" s="30">
        <v>2068</v>
      </c>
      <c r="P37" s="30">
        <v>3498</v>
      </c>
      <c r="Q37" s="32">
        <v>1.6910000000000001</v>
      </c>
      <c r="R37" s="31">
        <v>1481985</v>
      </c>
      <c r="S37" s="30">
        <v>277521</v>
      </c>
      <c r="T37" s="30">
        <v>564909</v>
      </c>
      <c r="U37" s="32">
        <v>2.036</v>
      </c>
      <c r="V37" s="31">
        <v>1484470</v>
      </c>
      <c r="W37" s="30">
        <v>1297000</v>
      </c>
      <c r="X37" s="30">
        <v>5097340</v>
      </c>
      <c r="Y37" s="32">
        <f>X37/W37</f>
        <v>3.9301002313030069</v>
      </c>
      <c r="Z37" s="30" t="e">
        <v>#N/A</v>
      </c>
      <c r="AA37" s="30" t="e">
        <v>#N/A</v>
      </c>
      <c r="AB37" s="32" t="e">
        <v>#N/A</v>
      </c>
      <c r="AC37" s="32" t="e">
        <v>#N/A</v>
      </c>
      <c r="AD37" s="31">
        <v>970260</v>
      </c>
      <c r="AE37" s="30">
        <v>118002</v>
      </c>
      <c r="AF37" s="30">
        <v>217699</v>
      </c>
      <c r="AG37" s="32">
        <v>1.845</v>
      </c>
      <c r="AH37" s="31">
        <v>41232</v>
      </c>
      <c r="AI37" s="30">
        <v>40732</v>
      </c>
      <c r="AJ37" s="30">
        <v>58441</v>
      </c>
      <c r="AK37" s="32">
        <v>1.4350000000000001</v>
      </c>
      <c r="AL37" s="31">
        <v>204350</v>
      </c>
      <c r="AM37" s="30">
        <v>190950</v>
      </c>
      <c r="AN37" s="30">
        <v>1264770</v>
      </c>
      <c r="AO37" s="32">
        <v>6.6239999999999997</v>
      </c>
      <c r="AP37" s="39">
        <f>SUM(B37,F37,J37,N37,R37,AD37,AH37,AL37)</f>
        <v>20527559</v>
      </c>
      <c r="AQ37" s="40">
        <f t="shared" ref="AQ37:AR37" si="12">SUM(C37,G37,K37,O37,S37,AE37,AI37,AM37)</f>
        <v>15564519</v>
      </c>
      <c r="AR37" s="29">
        <f t="shared" si="12"/>
        <v>77943503</v>
      </c>
      <c r="AS37" s="31">
        <v>16564537</v>
      </c>
      <c r="AT37" s="30">
        <v>16371093</v>
      </c>
      <c r="AU37" s="30">
        <v>48213207</v>
      </c>
      <c r="AV37" s="32">
        <v>2.9449999999999998</v>
      </c>
      <c r="AW37" s="31">
        <v>1857963</v>
      </c>
      <c r="AX37" s="30">
        <v>1842731</v>
      </c>
      <c r="AY37" s="34">
        <v>3895156</v>
      </c>
      <c r="AZ37" s="67">
        <v>2.1139999999999999</v>
      </c>
      <c r="BA37" s="31">
        <v>22455</v>
      </c>
      <c r="BB37" s="30">
        <v>22455</v>
      </c>
      <c r="BC37" s="34">
        <v>24998</v>
      </c>
      <c r="BD37" s="67">
        <v>1.113</v>
      </c>
      <c r="BE37" s="31">
        <v>433896</v>
      </c>
      <c r="BF37" s="30">
        <v>431991</v>
      </c>
      <c r="BG37" s="34">
        <v>1482827</v>
      </c>
      <c r="BH37" s="67">
        <v>3.4329999999999998</v>
      </c>
      <c r="BI37" s="31">
        <v>32977</v>
      </c>
      <c r="BJ37" s="30">
        <v>32449</v>
      </c>
      <c r="BK37" s="34">
        <v>45162</v>
      </c>
      <c r="BL37" s="67">
        <v>1.3919999999999999</v>
      </c>
      <c r="BM37" s="31">
        <v>12740</v>
      </c>
      <c r="BN37" s="30">
        <v>12740</v>
      </c>
      <c r="BO37" s="34">
        <v>9184</v>
      </c>
      <c r="BP37" s="67">
        <v>0.72099999999999997</v>
      </c>
      <c r="BQ37" s="31">
        <v>648079</v>
      </c>
      <c r="BR37" s="30">
        <v>622327</v>
      </c>
      <c r="BS37" s="34">
        <v>1269399</v>
      </c>
      <c r="BT37" s="67">
        <v>2.04</v>
      </c>
      <c r="BU37" s="127">
        <f>SUM(BQ37,BM37,BI37,BE37,BA37,AW37,AS37)</f>
        <v>19572647</v>
      </c>
      <c r="BV37" s="128">
        <f>SUM(BR37,BN37,BJ37,BF37,BB37,AX37,AT37)</f>
        <v>19335786</v>
      </c>
      <c r="BW37" s="129">
        <f>SUM(BS37,BO37,BK37,BG37,BC37,AY37,AU37)</f>
        <v>54939933</v>
      </c>
      <c r="BX37" s="127">
        <f>BU37+AP37</f>
        <v>40100206</v>
      </c>
      <c r="BY37" s="128">
        <f>BV37+AQ37</f>
        <v>34900305</v>
      </c>
      <c r="BZ37" s="160">
        <f>BW37+AR37</f>
        <v>132883436</v>
      </c>
      <c r="CA37" s="69"/>
    </row>
    <row r="38" spans="1:79" x14ac:dyDescent="0.25">
      <c r="A38" s="110" t="s">
        <v>69</v>
      </c>
      <c r="B38" s="28">
        <v>6550169</v>
      </c>
      <c r="C38" s="30">
        <v>6341303</v>
      </c>
      <c r="D38" s="30">
        <v>18510280</v>
      </c>
      <c r="E38" s="32">
        <v>2.919</v>
      </c>
      <c r="F38" s="31">
        <v>9234043</v>
      </c>
      <c r="G38" s="30">
        <v>7422498</v>
      </c>
      <c r="H38" s="30">
        <v>51690950</v>
      </c>
      <c r="I38" s="32">
        <v>6.9640000000000004</v>
      </c>
      <c r="J38" s="31">
        <v>1005799</v>
      </c>
      <c r="K38" s="30">
        <v>708887</v>
      </c>
      <c r="L38" s="30">
        <v>2853150</v>
      </c>
      <c r="M38" s="32">
        <v>4.0250000000000004</v>
      </c>
      <c r="N38" s="31">
        <v>22867</v>
      </c>
      <c r="O38" s="30">
        <v>4804</v>
      </c>
      <c r="P38" s="30">
        <v>6626</v>
      </c>
      <c r="Q38" s="32">
        <v>1.379</v>
      </c>
      <c r="R38" s="31">
        <v>1432632</v>
      </c>
      <c r="S38" s="30">
        <v>296648</v>
      </c>
      <c r="T38" s="30">
        <v>556054</v>
      </c>
      <c r="U38" s="32">
        <v>1.8740000000000001</v>
      </c>
      <c r="V38" s="31" t="e">
        <v>#N/A</v>
      </c>
      <c r="W38" s="30" t="e">
        <v>#N/A</v>
      </c>
      <c r="X38" s="30" t="e">
        <v>#N/A</v>
      </c>
      <c r="Y38" s="32" t="e">
        <v>#N/A</v>
      </c>
      <c r="Z38" s="31" t="e">
        <v>#N/A</v>
      </c>
      <c r="AA38" s="30" t="e">
        <v>#N/A</v>
      </c>
      <c r="AB38" s="30" t="e">
        <v>#N/A</v>
      </c>
      <c r="AC38" s="32" t="e">
        <v>#N/A</v>
      </c>
      <c r="AD38" s="31">
        <v>957215</v>
      </c>
      <c r="AE38" s="30">
        <v>126825</v>
      </c>
      <c r="AF38" s="30">
        <v>215368</v>
      </c>
      <c r="AG38" s="32">
        <v>1.698</v>
      </c>
      <c r="AH38" s="31">
        <v>32541</v>
      </c>
      <c r="AI38" s="30">
        <v>31721</v>
      </c>
      <c r="AJ38" s="30">
        <v>40828</v>
      </c>
      <c r="AK38" s="32">
        <v>1.2869999999999999</v>
      </c>
      <c r="AL38" s="31">
        <v>233720</v>
      </c>
      <c r="AM38" s="30">
        <v>233720</v>
      </c>
      <c r="AN38" s="30">
        <v>1626298</v>
      </c>
      <c r="AO38" s="32">
        <v>6.9580000000000002</v>
      </c>
      <c r="AP38" s="39" t="e">
        <v>#N/A</v>
      </c>
      <c r="AQ38" s="40" t="e">
        <v>#N/A</v>
      </c>
      <c r="AR38" s="29" t="e">
        <v>#N/A</v>
      </c>
      <c r="AS38" s="31">
        <v>17994965</v>
      </c>
      <c r="AT38" s="30">
        <v>17455116</v>
      </c>
      <c r="AU38" s="30">
        <v>51107836</v>
      </c>
      <c r="AV38" s="32">
        <v>2.9279999999999999</v>
      </c>
      <c r="AW38" s="31">
        <v>2413081</v>
      </c>
      <c r="AX38" s="30">
        <v>2397165</v>
      </c>
      <c r="AY38" s="34">
        <v>5531922</v>
      </c>
      <c r="AZ38" s="67">
        <v>2.3079999999999998</v>
      </c>
      <c r="BA38" s="31">
        <v>8935</v>
      </c>
      <c r="BB38" s="30">
        <v>8935</v>
      </c>
      <c r="BC38" s="34">
        <v>8777</v>
      </c>
      <c r="BD38" s="67">
        <v>0.98199999999999998</v>
      </c>
      <c r="BE38" s="31">
        <v>533091</v>
      </c>
      <c r="BF38" s="30">
        <v>531866</v>
      </c>
      <c r="BG38" s="34">
        <v>1809537</v>
      </c>
      <c r="BH38" s="67">
        <v>3.4020000000000001</v>
      </c>
      <c r="BI38" s="31">
        <v>35147</v>
      </c>
      <c r="BJ38" s="30">
        <v>34844</v>
      </c>
      <c r="BK38" s="34">
        <v>58379</v>
      </c>
      <c r="BL38" s="67">
        <v>1.675</v>
      </c>
      <c r="BM38" s="31">
        <v>18232</v>
      </c>
      <c r="BN38" s="30">
        <v>18232</v>
      </c>
      <c r="BO38" s="34">
        <v>19109</v>
      </c>
      <c r="BP38" s="67">
        <v>1.048</v>
      </c>
      <c r="BQ38" s="31">
        <v>687925</v>
      </c>
      <c r="BR38" s="30">
        <v>621785</v>
      </c>
      <c r="BS38" s="34">
        <v>1099962</v>
      </c>
      <c r="BT38" s="67">
        <v>1.7689999999999999</v>
      </c>
      <c r="BU38" s="127">
        <f t="shared" ref="BU38:BU39" si="13">SUM(BQ38,BM38,BI38,BE38,BA38,AW38,AS38)</f>
        <v>21691376</v>
      </c>
      <c r="BV38" s="128">
        <f t="shared" ref="BV38:BV39" si="14">SUM(BR38,BN38,BJ38,BF38,BB38,AX38,AT38)</f>
        <v>21067943</v>
      </c>
      <c r="BW38" s="129">
        <f t="shared" ref="BW38:BW39" si="15">SUM(BS38,BO38,BK38,BG38,BC38,AY38,AU38)</f>
        <v>59635522</v>
      </c>
      <c r="BX38" s="127" t="e">
        <f t="shared" ref="BX38:BX39" si="16">BU38+AP38</f>
        <v>#N/A</v>
      </c>
      <c r="BY38" s="128" t="e">
        <f t="shared" ref="BY38:BY39" si="17">BV38+AQ38</f>
        <v>#N/A</v>
      </c>
      <c r="BZ38" s="160" t="e">
        <f t="shared" ref="BZ38:BZ39" si="18">BW38+AR38</f>
        <v>#N/A</v>
      </c>
    </row>
    <row r="39" spans="1:79" x14ac:dyDescent="0.25">
      <c r="A39" s="110" t="s">
        <v>70</v>
      </c>
      <c r="B39" s="28" t="e">
        <v>#N/A</v>
      </c>
      <c r="C39" s="30" t="e">
        <v>#N/A</v>
      </c>
      <c r="D39" s="30" t="e">
        <v>#N/A</v>
      </c>
      <c r="E39" s="32" t="e">
        <v>#N/A</v>
      </c>
      <c r="F39" s="31" t="e">
        <v>#N/A</v>
      </c>
      <c r="G39" s="30" t="e">
        <v>#N/A</v>
      </c>
      <c r="H39" s="30" t="e">
        <v>#N/A</v>
      </c>
      <c r="I39" s="32" t="e">
        <v>#N/A</v>
      </c>
      <c r="J39" s="31" t="e">
        <v>#N/A</v>
      </c>
      <c r="K39" s="30" t="e">
        <v>#N/A</v>
      </c>
      <c r="L39" s="30" t="e">
        <v>#N/A</v>
      </c>
      <c r="M39" s="32" t="e">
        <v>#N/A</v>
      </c>
      <c r="N39" s="31" t="e">
        <v>#N/A</v>
      </c>
      <c r="O39" s="30" t="e">
        <v>#N/A</v>
      </c>
      <c r="P39" s="30" t="e">
        <v>#N/A</v>
      </c>
      <c r="Q39" s="32" t="e">
        <v>#N/A</v>
      </c>
      <c r="R39" s="31" t="e">
        <v>#N/A</v>
      </c>
      <c r="S39" s="30" t="e">
        <v>#N/A</v>
      </c>
      <c r="T39" s="30" t="e">
        <v>#N/A</v>
      </c>
      <c r="U39" s="32" t="e">
        <v>#N/A</v>
      </c>
      <c r="V39" s="31" t="e">
        <v>#N/A</v>
      </c>
      <c r="W39" s="30" t="e">
        <v>#N/A</v>
      </c>
      <c r="X39" s="30" t="e">
        <v>#N/A</v>
      </c>
      <c r="Y39" s="32" t="e">
        <v>#N/A</v>
      </c>
      <c r="Z39" s="31" t="e">
        <v>#N/A</v>
      </c>
      <c r="AA39" s="30" t="e">
        <v>#N/A</v>
      </c>
      <c r="AB39" s="30" t="e">
        <v>#N/A</v>
      </c>
      <c r="AC39" s="32" t="e">
        <v>#N/A</v>
      </c>
      <c r="AD39" s="31" t="e">
        <v>#N/A</v>
      </c>
      <c r="AE39" s="30" t="e">
        <v>#N/A</v>
      </c>
      <c r="AF39" s="30" t="e">
        <v>#N/A</v>
      </c>
      <c r="AG39" s="32" t="e">
        <v>#N/A</v>
      </c>
      <c r="AH39" s="31" t="e">
        <v>#N/A</v>
      </c>
      <c r="AI39" s="30" t="e">
        <v>#N/A</v>
      </c>
      <c r="AJ39" s="30" t="e">
        <v>#N/A</v>
      </c>
      <c r="AK39" s="32" t="e">
        <v>#N/A</v>
      </c>
      <c r="AL39" s="31" t="e">
        <v>#N/A</v>
      </c>
      <c r="AM39" s="30" t="e">
        <v>#N/A</v>
      </c>
      <c r="AN39" s="30" t="e">
        <v>#N/A</v>
      </c>
      <c r="AO39" s="32" t="e">
        <v>#N/A</v>
      </c>
      <c r="AP39" s="39" t="e">
        <v>#N/A</v>
      </c>
      <c r="AQ39" s="40" t="e">
        <v>#N/A</v>
      </c>
      <c r="AR39" s="29" t="e">
        <v>#N/A</v>
      </c>
      <c r="AS39" s="31" t="e">
        <v>#N/A</v>
      </c>
      <c r="AT39" s="30" t="e">
        <v>#N/A</v>
      </c>
      <c r="AU39" s="30" t="e">
        <v>#N/A</v>
      </c>
      <c r="AV39" s="32" t="e">
        <v>#N/A</v>
      </c>
      <c r="AW39" s="31" t="e">
        <v>#N/A</v>
      </c>
      <c r="AX39" s="30" t="e">
        <v>#N/A</v>
      </c>
      <c r="AY39" s="34" t="e">
        <v>#N/A</v>
      </c>
      <c r="AZ39" s="67" t="e">
        <v>#N/A</v>
      </c>
      <c r="BA39" s="31" t="e">
        <v>#N/A</v>
      </c>
      <c r="BB39" s="30" t="e">
        <v>#N/A</v>
      </c>
      <c r="BC39" s="34" t="e">
        <v>#N/A</v>
      </c>
      <c r="BD39" s="67" t="e">
        <v>#N/A</v>
      </c>
      <c r="BE39" s="31" t="e">
        <v>#N/A</v>
      </c>
      <c r="BF39" s="30" t="e">
        <v>#N/A</v>
      </c>
      <c r="BG39" s="34" t="e">
        <v>#N/A</v>
      </c>
      <c r="BH39" s="67" t="e">
        <v>#N/A</v>
      </c>
      <c r="BI39" s="31" t="e">
        <v>#N/A</v>
      </c>
      <c r="BJ39" s="30" t="e">
        <v>#N/A</v>
      </c>
      <c r="BK39" s="34" t="e">
        <v>#N/A</v>
      </c>
      <c r="BL39" s="67" t="e">
        <v>#N/A</v>
      </c>
      <c r="BM39" s="31" t="e">
        <v>#N/A</v>
      </c>
      <c r="BN39" s="30" t="e">
        <v>#N/A</v>
      </c>
      <c r="BO39" s="34" t="e">
        <v>#N/A</v>
      </c>
      <c r="BP39" s="67" t="e">
        <v>#N/A</v>
      </c>
      <c r="BQ39" s="31" t="e">
        <v>#N/A</v>
      </c>
      <c r="BR39" s="30" t="e">
        <v>#N/A</v>
      </c>
      <c r="BS39" s="34" t="e">
        <v>#N/A</v>
      </c>
      <c r="BT39" s="67" t="e">
        <v>#N/A</v>
      </c>
      <c r="BU39" s="127" t="e">
        <f t="shared" si="13"/>
        <v>#N/A</v>
      </c>
      <c r="BV39" s="128" t="e">
        <f t="shared" si="14"/>
        <v>#N/A</v>
      </c>
      <c r="BW39" s="129" t="e">
        <f t="shared" si="15"/>
        <v>#N/A</v>
      </c>
      <c r="BX39" s="127" t="e">
        <f t="shared" si="16"/>
        <v>#N/A</v>
      </c>
      <c r="BY39" s="128" t="e">
        <f t="shared" si="17"/>
        <v>#N/A</v>
      </c>
      <c r="BZ39" s="160" t="e">
        <f t="shared" si="18"/>
        <v>#N/A</v>
      </c>
    </row>
    <row r="40" spans="1:79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</row>
  </sheetData>
  <hyperlinks>
    <hyperlink ref="A5" location="Portada!A1" display="VOLVER AL INDICE" xr:uid="{EE7C3957-9221-4DEC-93B1-A84CC32E64D2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9F2161CEE1040BBC03CB11300495F" ma:contentTypeVersion="12" ma:contentTypeDescription="Crear nuevo documento." ma:contentTypeScope="" ma:versionID="4b8b536fcb9f2c664ed0fa8e4c5bcaeb">
  <xsd:schema xmlns:xsd="http://www.w3.org/2001/XMLSchema" xmlns:xs="http://www.w3.org/2001/XMLSchema" xmlns:p="http://schemas.microsoft.com/office/2006/metadata/properties" xmlns:ns2="b5dd4176-d247-4204-85b8-921214f3ccea" xmlns:ns3="359b39ce-e1f9-4933-8424-33b611e6fdcd" targetNamespace="http://schemas.microsoft.com/office/2006/metadata/properties" ma:root="true" ma:fieldsID="9c3fb262092b4aec5ef66bdd34acef6e" ns2:_="" ns3:_="">
    <xsd:import namespace="b5dd4176-d247-4204-85b8-921214f3ccea"/>
    <xsd:import namespace="359b39ce-e1f9-4933-8424-33b611e6f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d4176-d247-4204-85b8-921214f3cc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1529062-7a8b-4d76-943d-e0db5644ee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b39ce-e1f9-4933-8424-33b611e6fd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b73259-0823-4f05-8927-4a40ee49fbe1}" ma:internalName="TaxCatchAll" ma:showField="CatchAllData" ma:web="359b39ce-e1f9-4933-8424-33b611e6f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B25CAF-1D59-4C6F-9D51-E32BFAC50E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248F6F-ED54-477E-957A-3116DFC55A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d4176-d247-4204-85b8-921214f3ccea"/>
    <ds:schemaRef ds:uri="359b39ce-e1f9-4933-8424-33b611e6f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Portada</vt:lpstr>
      <vt:lpstr>Santa Fe</vt:lpstr>
      <vt:lpstr>Participación Santa Fe (%)</vt:lpstr>
      <vt:lpstr>Argentina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CES-BCSF</dc:creator>
  <cp:keywords/>
  <dc:description/>
  <cp:lastModifiedBy>Agustin Rodriguez</cp:lastModifiedBy>
  <cp:revision/>
  <dcterms:created xsi:type="dcterms:W3CDTF">2021-03-31T12:20:29Z</dcterms:created>
  <dcterms:modified xsi:type="dcterms:W3CDTF">2025-12-03T17:51:44Z</dcterms:modified>
  <cp:category/>
  <cp:contentStatus/>
</cp:coreProperties>
</file>